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luiscarloscastroarteaga/Downloads/"/>
    </mc:Choice>
  </mc:AlternateContent>
  <xr:revisionPtr revIDLastSave="0" documentId="13_ncr:1_{C452E056-72A9-9E4F-9E62-A9337662A431}" xr6:coauthVersionLast="47" xr6:coauthVersionMax="47" xr10:uidLastSave="{00000000-0000-0000-0000-000000000000}"/>
  <bookViews>
    <workbookView xWindow="13920" yWindow="500" windowWidth="14880" windowHeight="15720" xr2:uid="{B6CA57DD-9C45-824D-9BBF-301AECB41E0D}"/>
  </bookViews>
  <sheets>
    <sheet name="Hoja1" sheetId="1" r:id="rId1"/>
    <sheet name="Hoja2" sheetId="2" r:id="rId2"/>
  </sheets>
  <definedNames>
    <definedName name="_xlnm._FilterDatabase" localSheetId="0" hidden="1">Hoja1!$A$1:$Q$423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O428" i="1" l="1"/>
  <c r="O424" i="1"/>
  <c r="O425" i="1"/>
  <c r="O426" i="1"/>
  <c r="O427" i="1"/>
  <c r="N424" i="1"/>
  <c r="N425" i="1"/>
  <c r="N426" i="1"/>
  <c r="N427" i="1"/>
  <c r="N428" i="1"/>
  <c r="N423" i="1"/>
  <c r="N422" i="1"/>
  <c r="N421" i="1"/>
  <c r="N420" i="1"/>
  <c r="N419" i="1"/>
  <c r="N418" i="1"/>
  <c r="N417" i="1"/>
  <c r="N416" i="1"/>
  <c r="N415" i="1"/>
  <c r="N414" i="1"/>
  <c r="N413" i="1"/>
  <c r="N412" i="1"/>
  <c r="N411" i="1"/>
  <c r="N410" i="1"/>
  <c r="N409" i="1"/>
  <c r="N408" i="1"/>
  <c r="N407" i="1"/>
  <c r="N406" i="1"/>
  <c r="N405" i="1"/>
  <c r="N404" i="1"/>
  <c r="N403" i="1"/>
  <c r="N402" i="1"/>
  <c r="N401" i="1"/>
  <c r="N400" i="1"/>
  <c r="N399" i="1"/>
  <c r="N398" i="1"/>
  <c r="N397" i="1"/>
  <c r="N395"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5" i="1"/>
  <c r="O367" i="1" l="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6" i="1"/>
  <c r="M286" i="1" l="1"/>
  <c r="M219" i="1"/>
  <c r="M284" i="1"/>
  <c r="M223" i="1"/>
  <c r="M207" i="1"/>
  <c r="M221" i="1"/>
  <c r="M216" i="1"/>
  <c r="N350" i="1" l="1"/>
  <c r="O366" i="1"/>
  <c r="N366" i="1"/>
  <c r="O365" i="1"/>
  <c r="N365" i="1"/>
  <c r="O364" i="1"/>
  <c r="N364" i="1"/>
  <c r="O363" i="1"/>
  <c r="N363" i="1"/>
  <c r="O362" i="1"/>
  <c r="N362" i="1"/>
  <c r="O361" i="1"/>
  <c r="N361" i="1"/>
  <c r="O360" i="1"/>
  <c r="N360" i="1"/>
  <c r="O359" i="1"/>
  <c r="N359" i="1"/>
  <c r="O358" i="1"/>
  <c r="N358" i="1"/>
  <c r="O357" i="1"/>
  <c r="N357" i="1"/>
  <c r="O356" i="1"/>
  <c r="N356" i="1"/>
  <c r="O355" i="1"/>
  <c r="N355" i="1"/>
  <c r="O354" i="1"/>
  <c r="N354" i="1"/>
  <c r="O353" i="1"/>
  <c r="N353" i="1"/>
  <c r="O352" i="1"/>
  <c r="N352" i="1"/>
  <c r="O351" i="1"/>
  <c r="N351" i="1"/>
  <c r="O349" i="1"/>
  <c r="N349" i="1"/>
  <c r="O348" i="1"/>
  <c r="N348" i="1"/>
  <c r="O347" i="1"/>
  <c r="N347" i="1"/>
  <c r="O346" i="1"/>
  <c r="N346" i="1"/>
  <c r="O345" i="1"/>
  <c r="N345" i="1"/>
  <c r="O344" i="1"/>
  <c r="N344" i="1"/>
  <c r="O343" i="1"/>
  <c r="N343" i="1"/>
  <c r="O342" i="1"/>
  <c r="N342" i="1"/>
  <c r="O341" i="1"/>
  <c r="N341" i="1"/>
  <c r="O340" i="1"/>
  <c r="N340" i="1"/>
  <c r="O339" i="1"/>
  <c r="N339" i="1"/>
  <c r="O338" i="1"/>
  <c r="N338" i="1"/>
  <c r="O350" i="1" l="1"/>
  <c r="M202"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74" i="1"/>
  <c r="O174" i="1"/>
  <c r="N169" i="1"/>
  <c r="O169" i="1"/>
  <c r="N170" i="1"/>
  <c r="O170" i="1"/>
  <c r="N171" i="1"/>
  <c r="O171" i="1"/>
  <c r="N172" i="1"/>
  <c r="O172" i="1"/>
  <c r="N173" i="1"/>
  <c r="O173"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 i="1"/>
  <c r="O3" i="1"/>
  <c r="N4" i="1"/>
  <c r="O4" i="1"/>
  <c r="N5" i="1"/>
  <c r="O5" i="1"/>
  <c r="O2" i="1"/>
  <c r="N2" i="1"/>
  <c r="B192" i="1"/>
  <c r="B191" i="1"/>
  <c r="B190" i="1"/>
  <c r="B189" i="1"/>
  <c r="B188" i="1"/>
  <c r="B187" i="1"/>
  <c r="B186" i="1"/>
  <c r="B185" i="1"/>
  <c r="B184" i="1"/>
  <c r="B183" i="1"/>
  <c r="B182" i="1"/>
  <c r="B181" i="1"/>
  <c r="B180" i="1"/>
  <c r="B179" i="1"/>
  <c r="B178" i="1"/>
  <c r="B177" i="1"/>
  <c r="B176" i="1"/>
  <c r="B175" i="1"/>
  <c r="B173" i="1"/>
  <c r="B172" i="1"/>
  <c r="B171" i="1"/>
  <c r="B170" i="1"/>
  <c r="B169" i="1"/>
  <c r="L28" i="1"/>
  <c r="N28" i="1" s="1"/>
  <c r="O28" i="1" l="1"/>
</calcChain>
</file>

<file path=xl/sharedStrings.xml><?xml version="1.0" encoding="utf-8"?>
<sst xmlns="http://schemas.openxmlformats.org/spreadsheetml/2006/main" count="3943" uniqueCount="2163">
  <si>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</si>
  <si>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</si>
  <si>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</si>
  <si>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</si>
  <si>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</si>
  <si>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</si>
  <si>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</si>
  <si>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</si>
  <si>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</si>
  <si>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</si>
  <si>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</si>
  <si>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</si>
  <si>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</si>
  <si>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</si>
  <si>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</si>
  <si>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1 DE 2024</t>
  </si>
  <si>
    <t>CONTRATACION DIRECTA</t>
  </si>
  <si>
    <t>SERVICIOS - PROFESIONALES Y DE APOYO A LA GESTION</t>
  </si>
  <si>
    <t>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</si>
  <si>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</si>
  <si>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16/01/2024</t>
  </si>
  <si>
    <t>https://community.secop.gov.co/Public/Tendering/OpportunityDetail/Index?noticeUID=CO1.NTC.5439036&amp;isFromPublicArea=True&amp;isModal=False</t>
  </si>
  <si>
    <t>TERMINADO</t>
  </si>
  <si>
    <t>2 DE 2024</t>
  </si>
  <si>
    <t>DIEGO LEON MONROY PIZARRO</t>
  </si>
  <si>
    <t>PRESTACION DE SERVICIOS PROFESIONALES COMO CONTRATISTA INDEPENDIENTE, PARA APOYAR AL ISVIMED EN LAS DIFERENTES LABORES DEL ÁREA DE PRESUPUESTO.</t>
  </si>
  <si>
    <t>https://community.secop.gov.co/Public/Tendering/OpportunityDetail/Index?noticeUID=CO1.NTC.5438859&amp;isFromPublicArea=True&amp;isModal=False</t>
  </si>
  <si>
    <t>3 DE 2024</t>
  </si>
  <si>
    <t>CRISTOBAL RODRIGUEZ MONTOYA</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</si>
  <si>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</si>
  <si>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19/01/2024</t>
  </si>
  <si>
    <t>https://community.secop.gov.co/Public/Tendering/OpportunityDetail/Index?noticeUID=CO1.NTC.5448669&amp;isFromPublicArea=True&amp;isModal=False</t>
  </si>
  <si>
    <t>4 DE 2024</t>
  </si>
  <si>
    <t>WBEIMAR ANTONIO PEREZ ALVAREZ</t>
  </si>
  <si>
    <t>PRESTACION DE SERVICIOS DE APOYO A GESTION COMO CONTRATISTA INDEPENDIENTE, POR SU PROPIA CUENTA Y RIESGO , PARA APOYAR LE PROCESO ADMINISTRATIVO Y FINANCIERO DESDE EL COMPONENTE DOCUMENTAL Y OPERATIVO DE LOS PROYECTOS DEL ISVIMED.</t>
  </si>
  <si>
    <t>17/01/2024</t>
  </si>
  <si>
    <t>https://community.secop.gov.co/Public/Tendering/OpportunityDetail/Index?noticeUID=CO1.NTC.5448813&amp;isFromPublicArea=True&amp;isModal=False</t>
  </si>
  <si>
    <t>5 DE 2024</t>
  </si>
  <si>
    <t>FERNEY AUGUSTO BOTERO CIFUENTES</t>
  </si>
  <si>
    <t>PRESTACION DE SERVICIOS PROFESIONALES ESPECIALIZADOS COMO CONTRATISTA INDEPEDIENTE, SIN VINCULO LABORAL POR SU PROPIA CUENTA Y RIESGO, PARA APOYAR AL ISVIMED, PRESTANDO LOS SERVICIOS PROFESIONALES DE CONTADOR PUBLICO.</t>
  </si>
  <si>
    <t>23/01/2024</t>
  </si>
  <si>
    <t>https://community.secop.gov.co/Public/Tendering/OpportunityDetail/Index?noticeUID=CO1.NTC.5489230&amp;isFromPublicArea=True&amp;isModal=False</t>
  </si>
  <si>
    <t>6 DE 2024</t>
  </si>
  <si>
    <t>DEISY JHOANA ECHAVARRIA PEREZ</t>
  </si>
  <si>
    <t>PRESTACIÓN DE SERVICIOS PROFESIONALES 3 COMO CONTRATISTA INDEPENDIENTE, POR SU PROPIA CUENTA Y RIESGO PARA APOYAR LA EJECUCIÓN DE LOS PROGRAMAS Y PROYECTOS QUE SE EJECUTEN EN LA SUBDIRECCIÓN JURÍDICA EN EL COMPONENTE ADMINISTRATIVO Y TÉCNICO.</t>
  </si>
  <si>
    <t>22/01/2024</t>
  </si>
  <si>
    <t>https://community.secop.gov.co/Public/Tendering/OpportunityDetail/Index?noticeUID=CO1.NTC.5483006&amp;isFromPublicArea=True&amp;isModal=False</t>
  </si>
  <si>
    <t>7 DE 2024</t>
  </si>
  <si>
    <t>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</si>
  <si>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</si>
  <si>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https://community.secop.gov.co/Public/Tendering/OpportunityDetail/Index?noticeUID=CO1.NTC.5491949&amp;isFromPublicArea=True&amp;isModal=False</t>
  </si>
  <si>
    <t>8 DE 2024</t>
  </si>
  <si>
    <t>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</si>
  <si>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</si>
  <si>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https://community.secop.gov.co/Public/Tendering/OpportunityDetail/Index?noticeUID=CO1.NTC.5492390&amp;isFromPublicArea=True&amp;isModal=False</t>
  </si>
  <si>
    <t>9 DE 2024</t>
  </si>
  <si>
    <t>JHON ALEJANDRO AGUILAR MUÑOZ</t>
  </si>
  <si>
    <t>PRESTACIÓN DE SERVICIOS PROFESIONALES COMO CONTRATISTA INDEPENDIENTE, POR SU PROPIA CUENTA Y RIESGO PARA APOYAR LA EJECUCIÓN DE LOS PROGRAMAS Y PROYECTOS, QUE SE EJECUTEN EN LA SUBDIRECCIÓN JURÍDICA EN EL PROCESO DE PQRSD Y TRANSVERSALMENTE</t>
  </si>
  <si>
    <t>24/01/2024</t>
  </si>
  <si>
    <t>https://community.secop.gov.co/Public/Tendering/OpportunityDetail/Index?noticeUID=CO1.NTC.5501646&amp;isFromPublicArea=True&amp;isModal=False</t>
  </si>
  <si>
    <t>10 DE 2024</t>
  </si>
  <si>
    <t>DIANA VALENTINA MONSALVE OSORNO</t>
  </si>
  <si>
    <t>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</si>
  <si>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https://community.secop.gov.co/Public/Tendering/OpportunityDetail/Index?noticeUID=CO1.NTC.5502087&amp;isFromPublicArea=True&amp;isModal=False</t>
  </si>
  <si>
    <t>11 DE 2024</t>
  </si>
  <si>
    <t>LAURA CRISTINA ATEHORTUA ALVAREZ</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</si>
  <si>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</si>
  <si>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https://community.secop.gov.co/Public/Tendering/OpportunityDetail/Index?noticeUID=CO1.NTC.5503657&amp;isFromPublicArea=True&amp;isModal=False</t>
  </si>
  <si>
    <t>12 DE 2024</t>
  </si>
  <si>
    <t>ANDRES FELIPE CANO ARDILA</t>
  </si>
  <si>
    <t>PRESTACIÓN DE SERVICIOS DE APOYO A LA GESTIÓN COMO CONTRATISTA INDEPENDIENTE, POR SU PROPIA CUENTA Y RIESGO PARA  APOYAR A LA SUBDIRECCIÓN ADMINISTRATIVA Y FINANCIERA EN LE PROCESO DE GESTIÓN DOCUMENTAL</t>
  </si>
  <si>
    <t>01/02/2024</t>
  </si>
  <si>
    <t>https://community.secop.gov.co/Public/Tendering/OpportunityDetail/Index?noticeUID=CO1.NTC.5563979&amp;isFromPublicArea=True&amp;isModal=False</t>
  </si>
  <si>
    <t>13 DE 2024</t>
  </si>
  <si>
    <t>JUAN FERNANDO GONZALEZ OCHOA</t>
  </si>
  <si>
    <t xml:space="preserve">PRESTACIÓN DE SERVICIOS PROFESIONALES COMO CONTRATISTA INDEPENDIENTE, POR SU PROPIA CUENTA Y RIESGO PARA APOYAR A LA SUBDIRECCIÓN ADMINISTRATIVA Y FINANCIERA AL PROCESO DE GESTIÓN DE TIC, INCLUYENDO EL MANTENIMIENTO A LOS  DIFERENTES ACTIVOS Y HARDWARE QUE TIENE EL INSTITUTO. </t>
  </si>
  <si>
    <t>https://community.secop.gov.co/Public/Tendering/OpportunityDetail/Index?noticeUID=CO1.NTC.5567053&amp;isFromPublicArea=True&amp;isModal=False</t>
  </si>
  <si>
    <t>14 DE 2024</t>
  </si>
  <si>
    <t>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</si>
  <si>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</si>
  <si>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https://community.secop.gov.co/Public/Tendering/OpportunityDetail/Index?noticeUID=CO1.NTC.5560024&amp;isFromPublicArea=True&amp;isModal=False</t>
  </si>
  <si>
    <t>15 DE 2024</t>
  </si>
  <si>
    <t>VALENTINA GALEANO ACEVEDO</t>
  </si>
  <si>
    <t xml:space="preserve">PRESTACIÓN DE SERVICIOS PROFESIONALES COMO CONTRATISTA INDEPENDIENTE, POR SU PROPIA CUENTA Y RIESGO PARA APOYAR A LA SUBDIRECCIÓN ADMINISTRARTIVA Y FINANCIERA EN EL PROCESO CONTABLE. </t>
  </si>
  <si>
    <t>https://community.secop.gov.co/Public/Tendering/OpportunityDetail/Index?noticeUID=CO1.NTC.5564775&amp;isFromPublicArea=True&amp;isModal=False</t>
  </si>
  <si>
    <t>16 DE 2024</t>
  </si>
  <si>
    <t>JUAN FELIPE ARANGO VASCO</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</si>
  <si>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</si>
  <si>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https://community.secop.gov.co/Public/Tendering/OpportunityDetail/Index?noticeUID=CO1.NTC.5560189&amp;isFromPublicArea=True&amp;isModal=False</t>
  </si>
  <si>
    <t>17 DE 2024</t>
  </si>
  <si>
    <t>DEISY DADIANA GUZMAN CANO</t>
  </si>
  <si>
    <t xml:space="preserve">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 </t>
  </si>
  <si>
    <t>https://community.secop.gov.co/Public/Tendering/OpportunityDetail/Index?noticeUID=CO1.NTC.5566413&amp;isFromPublicArea=True&amp;isModal=False</t>
  </si>
  <si>
    <t>18 DE 2024</t>
  </si>
  <si>
    <t>MARIA CAROLINA ZAPATA MORALES</t>
  </si>
  <si>
    <t>PRESTACIÓN DE SERVICIOS PROFESIONALES COMO CONTRATISTA INDEPENDIENTE, POR SU PROPIA CUENTA Y RIESGO, PARA APOYAR AL ISVIMED EN LAS DIFERENTES ACTIVIDADES DESDE ACTIVIDADES RELACIONADAS CON COMUNICACIÓN INTERNA Y EXTERNA.</t>
  </si>
  <si>
    <t>https://community.secop.gov.co/Public/Tendering/OpportunityDetail/Index?noticeUID=CO1.NTC.5559891&amp;isFromPublicArea=True&amp;isModal=False</t>
  </si>
  <si>
    <t>19 DE 2024</t>
  </si>
  <si>
    <t>CLAUDIA JANETH OCAMPO BERRIO</t>
  </si>
  <si>
    <t xml:space="preserve">PRESTACIÓN DE SERVICIOS PROFESIONALES COMO CONTRATISTA INDEPENDIENTE, POR SU PROPIA CUENTA Y RIESGO PARA APOYAR A LA SUBDIRECCIÓN ADMINISTRATIVA Y FINANCIERA EN EL PROCESO DE TALENTO HUMANO, DESDE EL COMPONENTE ADMINISTRATIVO Y CONTABLE. </t>
  </si>
  <si>
    <t>https://community.secop.gov.co/Public/Tendering/OpportunityDetail/Index?noticeUID=CO1.NTC.5564012&amp;isFromPublicArea=True&amp;isModal=False</t>
  </si>
  <si>
    <t>20 DE 2024</t>
  </si>
  <si>
    <t>ANGELA MARIA MONTOYA GOMEZ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</si>
  <si>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</si>
  <si>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https://community.secop.gov.co/Public/Tendering/OpportunityDetail/Index?noticeUID=CO1.NTC.5564284&amp;isFromPublicArea=True&amp;isModal=False</t>
  </si>
  <si>
    <t>21 DE 2024</t>
  </si>
  <si>
    <t>INTERADMINISTRATIVO</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</si>
  <si>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</si>
  <si>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</si>
  <si>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24-283</t>
  </si>
  <si>
    <t>53-286</t>
  </si>
  <si>
    <t>https://community.secop.gov.co/Public/Tendering/OpportunityDetail/Index?noticeUID=CO1.NTC.5550120&amp;isFromPublicArea=True&amp;isModal=False</t>
  </si>
  <si>
    <t>EN EJECUCION</t>
  </si>
  <si>
    <t>22 DE 2024</t>
  </si>
  <si>
    <t>ANDRES FELIPE CARDONA FERNANDEZ</t>
  </si>
  <si>
    <t>PRESTACIÓN DE SERVICIOS PROFESIONALES COMO CONTRATISTA INDEPENDIENTE, POR SU PROPIA CUENTA Y RIESGO PARA APOYAR A LA SUBDIRECCIÓN ADMINISTRATIVA Y FINANCIERA EN EL PROCESO CONTABLE Y FINANCIERO</t>
  </si>
  <si>
    <t>https://community.secop.gov.co/Public/Tendering/OpportunityDetail/Index?noticeUID=CO1.NTC.5562949&amp;isFromPublicArea=True&amp;isModal=False</t>
  </si>
  <si>
    <t>23 DE 2024</t>
  </si>
  <si>
    <t>EMPRESAS PUBLICAS DE MEDELLIN</t>
  </si>
  <si>
    <t>SUMINISTRAR GAS NATURAL VEHICULAR AL PARQUE AUTOMOTOR DEL INSTITUTO SOCIAL DE VIVIENDA Y HÁBITAT DE MEDELLÍN – ISVIMED</t>
  </si>
  <si>
    <t>https://community.secop.gov.co/Public/Tendering/OpportunityDetail/Index?noticeUID=CO1.NTC.5547664&amp;isFromPublicArea=True&amp;isModal=False</t>
  </si>
  <si>
    <t>24 DE 2024</t>
  </si>
  <si>
    <t>ESTEBAN FLOREZ VERA</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</si>
  <si>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</si>
  <si>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https://community.secop.gov.co/Public/Tendering/OpportunityDetail/Index?noticeUID=CO1.NTC.5560332&amp;isFromPublicArea=True&amp;isModal=False</t>
  </si>
  <si>
    <t>25 DE 2024</t>
  </si>
  <si>
    <t>ALEJANDRA NOREÑA OSORIO</t>
  </si>
  <si>
    <t>PRESTACION DE SERVICIOS PROFESIONALES COMO CONTRATISTA COMO INDEPENDIENTE, POR SU PROPIA CUENTA Y RIESGO PARA APOYAR A LA SUDIRECCIÓN ADMINISTRATIVA Y FINANCIERA EN EL PROCESO DE CONVENIOS Y FIDUCIAS.</t>
  </si>
  <si>
    <t>https://community.secop.gov.co/Public/Tendering/OpportunityDetail/Index?noticeUID=CO1.NTC.5566387&amp;isFromPublicArea=True&amp;isModal=False</t>
  </si>
  <si>
    <t>26 DE 2024</t>
  </si>
  <si>
    <t>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</si>
  <si>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</si>
  <si>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https://community.secop.gov.co/Public/Tendering/OpportunityDetail/Index?noticeUID=CO1.NTC.5567032&amp;isFromPublicArea=True&amp;isModal=False</t>
  </si>
  <si>
    <t>27 DE 2024</t>
  </si>
  <si>
    <t>VALENTINA ARTEAGA BEDOYA</t>
  </si>
  <si>
    <t xml:space="preserve">PRESTACIÓN DE SERVICIOS PROFESIONALES COMO CONTRATISTA INDEPENDIENTE, SIN VÍNCULO LABORAL POR SU PROPIA CUENTA Y RIESGO PARA APOYAR LAS ACTIVIDADES QUE SE EJECUTEN EN LA SUBDIRECCIÓN ADMINISTRATIVA Y FINANCIERA DESDE EL PROCESO DE TALENTO HUMANO. </t>
  </si>
  <si>
    <t>36-313</t>
  </si>
  <si>
    <t>71-317</t>
  </si>
  <si>
    <t>https://community.secop.gov.co/Public/Tendering/OpportunityDetail/Index?noticeUID=CO1.NTC.5568451&amp;isFromPublicArea=True&amp;isModal=False</t>
  </si>
  <si>
    <t>28 DE 2024</t>
  </si>
  <si>
    <t>MARTHA CAROLINA VASQUEZ FONNEGRA</t>
  </si>
  <si>
    <t xml:space="preserve">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 </t>
  </si>
  <si>
    <t>05/02/2024</t>
  </si>
  <si>
    <t>https://community.secop.gov.co/Public/Tendering/OpportunityDetail/Index?noticeUID=CO1.NTC.5589036&amp;isFromPublicArea=True&amp;isModal=False</t>
  </si>
  <si>
    <t>29 DE 2024</t>
  </si>
  <si>
    <t>DAVID HUMBERTO OCAMPO SUAREZ</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</si>
  <si>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</si>
  <si>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06/02/2024</t>
  </si>
  <si>
    <t>https://community.secop.gov.co/Public/Tendering/OpportunityDetail/Index?noticeUID=CO1.NTC.5600162&amp;isFromPublicArea=True&amp;isModal=False</t>
  </si>
  <si>
    <t>30 DE 2024</t>
  </si>
  <si>
    <t>JUAN EDUARDO RAMIREZ RUIZ</t>
  </si>
  <si>
    <t>PRESTACION DE SERVICIOS PROFESIONALES COMO CONTRATISTA INDEPENDIENTE, POR SU PROPIA CUENTA Y RIESGO COMO APOYO 3 AL EQUIPO PROFESIONAL EN LA EJECUCION DE LOS PROGRAMAS Y PROYECTOS QUE ADELANTA EL ISVIDMED, DESDE EL AREA O COMPONENTE TECNICO.</t>
  </si>
  <si>
    <t>https://community.secop.gov.co/Public/Tendering/OpportunityDetail/Index?noticeUID=CO1.NTC.5601465&amp;isFromPublicArea=True&amp;isModal=False</t>
  </si>
  <si>
    <t>31 DE 2024</t>
  </si>
  <si>
    <t>CAROLINA GARCIA JARAMILLO</t>
  </si>
  <si>
    <t>PRESTACION DE SERVICIOS PROFESIONALES COMO COBTRATISTA INDEPENDIENTE POR SU PROPIA CUENTA Y RIESGO COMO APOYO 2 AL EQUIPO PROFESIONAL EN LA EJECUCION DE LOS PROGRAMAS Y PROYECTOS QUE ADELANTA EL ISVIMED, DESDE EL AREA O COMPONENTE TECNICO.</t>
  </si>
  <si>
    <t>https://community.secop.gov.co/Public/Tendering/OpportunityDetail/Index?noticeUID=CO1.NTC.5601117&amp;isFromPublicArea=True&amp;isModal=False</t>
  </si>
  <si>
    <t>32 DE 2024</t>
  </si>
  <si>
    <t>LEONARDO FABIO MARTINEZ MARTINEZ</t>
  </si>
  <si>
    <t>PRESTACION DE SERVICIOS PROFESIONALES, COMO CONTRATISTA INDEPENDIENTE, POR SU PROPIA CUENTA Y RIESGO PARA APOYAR LA EJECUCION DE LOS PROGRAMAS QUE ADELANTA EL ISVIMED, DESDE LA ARTICULACION DEL COMPONENTE TECNICO.</t>
  </si>
  <si>
    <t>https://community.secop.gov.co/Public/Tendering/OpportunityDetail/Index?noticeUID=CO1.NTC.5601894&amp;isFromPublicArea=True&amp;isModal=False</t>
  </si>
  <si>
    <t>33 DE 2024</t>
  </si>
  <si>
    <t>SELECCION ABREVIADA - ACUERDO MARCO DE PRECIOS</t>
  </si>
  <si>
    <t>SUMINISTRO</t>
  </si>
  <si>
    <t>DISTRACOM S.A</t>
  </si>
  <si>
    <t>PRESTAR EL SERVICIO DE SUMINISTRO DE COMBUSTIBLE CON DESTINO AL PARQUE AUTOMOTOR DEL INSTITUTO SOCIAL DE VIVIENDA Y HÁBITAT DE MEDELLÍN.</t>
  </si>
  <si>
    <t>07/02/2024</t>
  </si>
  <si>
    <t>34 DE 2024</t>
  </si>
  <si>
    <t>LUZ STELLA ACOSTA JARAMILLO</t>
  </si>
  <si>
    <t>PRESTACIÓN DE SERVICIOS PROFESIONALES COMO CONTRATISTA INDEPENDIENTE, POR SU PROPIA CUENTA Y RIESGO PARA APOYAR LA EJECUCIÓN DE LOS PROGRAMAS Y PROYECTOS, QUE SE EJECUTEN EN LA SUBDIRECCIÓN JURÍDICA DESDE EL COMPONENTE JURÍDICO, ARTICULANDO LAS SUBDIRECCIONES Y ENTIDADES EXTERNAS E INTERNAS.</t>
  </si>
  <si>
    <t>13/02/2024</t>
  </si>
  <si>
    <t>https://community.secop.gov.co/Public/Tendering/OpportunityDetail/Index?noticeUID=CO1.NTC.5646851&amp;isFromPublicArea=True&amp;isModal=False</t>
  </si>
  <si>
    <t>35 DE 2024</t>
  </si>
  <si>
    <t>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</si>
  <si>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</si>
  <si>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14/02/2024</t>
  </si>
  <si>
    <t>https://community.secop.gov.co/Public/Tendering/OpportunityDetail/Index?noticeUID=CO1.NTC.5654109&amp;isFromPublicArea=True&amp;isModal=False</t>
  </si>
  <si>
    <t>36 DE 2024</t>
  </si>
  <si>
    <t>JOHAIRA ANDREA RESTREPO GARCIA</t>
  </si>
  <si>
    <t>PRESTACIÓN DE SERVICIOS PROFESIONALES COMO CONTRATISTA INDEPENDIENTE, POR SU PROPIA CUENTA Y RIESGO COMO APOYO 1 AL EQUIPO PROFESIONAL EN LA EJECUCIÓN DE LOS PROGRAMAS Y PROYECTOS QUE ADELANTA EL ISVIMED, DESDE EL ÁREA O COMPONENTE TÉCNICO.</t>
  </si>
  <si>
    <t>https://community.secop.gov.co/Public/Tendering/OpportunityDetail/Index?noticeUID=CO1.NTC.5653183&amp;isFromPublicArea=True&amp;isModal=False</t>
  </si>
  <si>
    <t>37 DE 2024</t>
  </si>
  <si>
    <t>LORENA VERONICA RAVE AGUIRRE</t>
  </si>
  <si>
    <t>PRESTACION DE SERVICIOS PROFESIONALES COMO CONTRATISTA INDEPENDIENTE, POR SU PROPIA CUENTA Y RIESGO PARA APOYAR A LA SUBDIRECCION ADMINISTRATIVA Y FINANCIERA EN LOS PROCESOS DE INFORMES Y ANALISIS FINANCIEROS A CARGO DE LA SUBDIRECCION.</t>
  </si>
  <si>
    <t>https://community.secop.gov.co/Public/Tendering/OpportunityDetail/Index?noticeUID=CO1.NTC.5648577&amp;isFromPublicArea=True&amp;isModal=False</t>
  </si>
  <si>
    <t>38 DE 2024</t>
  </si>
  <si>
    <t>LEYDY VANNESA MESA ARANGO</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</si>
  <si>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</si>
  <si>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https://community.secop.gov.co/Public/Tendering/OpportunityDetail/Index?noticeUID=CO1.NTC.5646454&amp;isFromPublicArea=True&amp;isModal=False</t>
  </si>
  <si>
    <t>39 DE 2024</t>
  </si>
  <si>
    <t>SARA YULIANA BEDOYA CARDONA</t>
  </si>
  <si>
    <t>PRESTACIÓN DE SERVICIOS PROFESIONALES COMO CONTRATISTA INDEPENDIENTE, POR SU PROPIA CUENTA Y RIESGO COMO APOYO 4 AL EQUIPO PROFESIONAL EN LA EJECUCIÓN DE LOS PROGRAMAS Y PROYECTOS QUE ADELANTA EL ISVIMED, DESDE EL ÁREA O COMPONENTE TÉCNICO.</t>
  </si>
  <si>
    <t>https://community.secop.gov.co/Public/Tendering/OpportunityDetail/Index?noticeUID=CO1.NTC.5655107&amp;isFromPublicArea=True&amp;isModal=False</t>
  </si>
  <si>
    <t>40 DE 2024</t>
  </si>
  <si>
    <t>LAURA MARIA CORREA GRISALES</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</si>
  <si>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</si>
  <si>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https://community.secop.gov.co/Public/Tendering/OpportunityDetail/Index?noticeUID=CO1.NTC.5657343&amp;isFromPublicArea=True&amp;isModal=False</t>
  </si>
  <si>
    <t>41 DE 2024</t>
  </si>
  <si>
    <t>DIANA MARIA MONSALVE GARCES</t>
  </si>
  <si>
    <t xml:space="preserve">PRESTACIÓN DE SERVICIOS PROFESIONALES COMO CONTRATISTA INDEPENDIENTE, POR SU PROPIA CUENTA Y RIESGO COMO APOYO 5  AL EQUIPO PROFESIONAL EN LA EJECUCIÓN DE LOS PROGRAMAS Y PROYECTOS QUE ADELANTA EL ISVIMED, DESDE EL ÁREA O  COMPONENTE TÉCNICO. </t>
  </si>
  <si>
    <t>https://community.secop.gov.co/Public/Tendering/OpportunityDetail/Index?noticeUID=CO1.NTC.5656533&amp;isFromPublicArea=True&amp;isModal=False</t>
  </si>
  <si>
    <t>42 DE 2024</t>
  </si>
  <si>
    <t>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</si>
  <si>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</si>
  <si>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19/02/2024</t>
  </si>
  <si>
    <t>https://community.secop.gov.co/Public/Tendering/OpportunityDetail/Index?noticeUID=CO1.NTC.5688227&amp;isFromPublicArea=True&amp;isModal=False</t>
  </si>
  <si>
    <t>43 DE 2024</t>
  </si>
  <si>
    <t>ELIZABETH JARAMILLO YEPES</t>
  </si>
  <si>
    <t xml:space="preserve">PRESTACIÓN DE SERVICIOS PROFESIONALES COMO CONTRATISTA INDEPENDIENTE, POR SU PROPIA CUENTA Y RIESGO PARA APOYAR DESDE EL COMPONENTE JURIDICO, LA REPRESENTACION JUDICIAL Y EXTRAJUDICIAL DE LA ENTIDAD ESTATAL </t>
  </si>
  <si>
    <t>https://community.secop.gov.co/Public/Tendering/OpportunityDetail/Index?noticeUID=CO1.NTC.5686443&amp;isFromPublicArea=True&amp;isModal=False</t>
  </si>
  <si>
    <t>44 DE 2024</t>
  </si>
  <si>
    <t>SANTIAGO HENAO PIEDRAHITA</t>
  </si>
  <si>
    <t xml:space="preserve">PRESTACIÓN DE SERVICIOS PROFESIONALES COMO CONTRATISTA INDEPENDIENTE, POR SU PROPIA CUENTA Y RIESGO, PARA APOYAR AL ISVIMED EN EL PROCESO DE GESTIÓN CONTRACTUAL Y POSCONTRACTUAL, DESDE EL COMPONENTE JURIDICO. </t>
  </si>
  <si>
    <t>20/02/2024</t>
  </si>
  <si>
    <t>https://community.secop.gov.co/Public/Tendering/OpportunityDetail/Index?noticeUID=CO1.NTC.5693272&amp;isFromPublicArea=True&amp;isModal=False</t>
  </si>
  <si>
    <t>45 DE 2024</t>
  </si>
  <si>
    <t>DAVID GOMEZ ARANGO</t>
  </si>
  <si>
    <t>PRESTACIÓN DE SERVICIOS PROFESIONALES COMO CONTRATISTA INDEPENDIENTE, POR SU PROPIA CUENTA Y RIESGO PARA APOYAR DESDE EL COMPONENTE JURIDICO, LA EJECUCIÓN DE LOS PROGRAMAS Y PROYECTOS, QUE LIDERA LA SUBDIRECCIÓN JURIDICA.</t>
  </si>
  <si>
    <t>21/02/2024</t>
  </si>
  <si>
    <t>https://community.secop.gov.co/Public/Tendering/OpportunityDetail/Index?noticeUID=CO1.NTC.5703387&amp;isFromPublicArea=True&amp;isModal=False</t>
  </si>
  <si>
    <t>46 DE 2024</t>
  </si>
  <si>
    <t>LUIS FELIPE ROJAS GARCIA</t>
  </si>
  <si>
    <t xml:space="preserve">PRESTACIÓN DE SERVICIOS PROFESIONALES COMO CONTRATISTA INDEPENDIENTE, POR SU PROPIA CUENTA Y RIESGO, PARA APOYAR AL ISVIMED EN EL PROCESO DE GESTIÓN CONTRACTUAL LEY 80 Y ESQUEMA FIDUCIARIO DESDE EL COMPONENTE JURIDICO. </t>
  </si>
  <si>
    <t>https://community.secop.gov.co/Public/Tendering/OpportunityDetail/Index?noticeUID=CO1.NTC.5693254&amp;isFromPublicArea=True&amp;isModal=False</t>
  </si>
  <si>
    <t>47 DE 2024</t>
  </si>
  <si>
    <t>CATALINA VASQUEZ RESTREPO</t>
  </si>
  <si>
    <t>PRESTACION DE SERVICIOS PROFESIONALES COMO CONTRATISTA INDEPENDIENTE, POR SU PROPIA CUENTA Y RIESGO PARA APOYAR AL ISVIMED DESDE LA JEFATURA DE CONTROL INTERNO EN LA REALIZACION DE AUDITORIAS INTERNAS BASADAS EN RIESGOS Y DE LEY CON SUS RESPECTIVOS INFORMES QUE SE GENEREN EN LAS MISMAS;ASI COMO EL ACOMPAÑAMIENTO, ACTUALIZACION Y SEGUIMIENTO A LOS PROCEDIMIENTOS INTERNOS, MATRIZ DE RIESGOS, COMITES, MESAS INSTITUCIONALES, PLAN, MECI E INDICADORES DE GESTION DEL PROCESO DE EVALUACION INDEPENDIENTE.</t>
  </si>
  <si>
    <t>30/07/2024</t>
  </si>
  <si>
    <t>https://community.secop.gov.co/Public/Tendering/OpportunityDetail/Index?noticeUID=CO1.NTC.5695618&amp;isFromPublicArea=True&amp;isModal=False</t>
  </si>
  <si>
    <t>48 DE 2024</t>
  </si>
  <si>
    <t>ESTEFANIA DIAZ SANTOS</t>
  </si>
  <si>
    <t>PRESTACIÓN DE SERVICIOS DE APOYO A LA GESTIÓN COMO CONTRATISTA INDEPENDIENTE, POR SU PROPIA CUENTA Y RIESGO  PARA APOYAR LA EJECUCIÓN DE LOS PROGRAMAS Y PROYECTOS, EN EL PROGRAMA DE ATENCIÓN AL USUARIO DESDE EL  COMPONENTE LOGÍSTICO Y ADMINISTRATIVO</t>
  </si>
  <si>
    <t>https://community.secop.gov.co/Public/Tendering/OpportunityDetail/Index?noticeUID=CO1.NTC.5692783&amp;isFromPublicArea=True&amp;isModal=False</t>
  </si>
  <si>
    <t>49 DE 2024</t>
  </si>
  <si>
    <t>KEINER LEONEL MOSQUERA VALENCIA</t>
  </si>
  <si>
    <t>https://community.secop.gov.co/Public/Tendering/OpportunityDetail/Index?noticeUID=CO1.NTC.5693929&amp;isFromPublicArea=True&amp;isModal=False</t>
  </si>
  <si>
    <t>50 DE 2024</t>
  </si>
  <si>
    <t>CLAUDIA LUCIA CORREA RAMIREZ</t>
  </si>
  <si>
    <t>PRESTACION DE SERVICIOS DE APOYO A LA GESTION COMO CONTRATISTA INDEPENDIENTE, POR SU PROPIA CUENTA Y RIESGO PARA APOYAR A LA SUBDIRECCION ADMINISTRATIVA Y FINANCIERA DESDE EL COMPONENTE ADMINISTRATIVO, DOCUMENTAL Y OPERATIVO.</t>
  </si>
  <si>
    <t>https://community.secop.gov.co/Public/Tendering/OpportunityDetail/Index?noticeUID=CO1.NTC.5696622&amp;isFromPublicArea=True&amp;isModal=False</t>
  </si>
  <si>
    <t>51 DE 2024</t>
  </si>
  <si>
    <t>GILBERTO HERRERA OSORIO</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</si>
  <si>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</si>
  <si>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https://community.secop.gov.co/Public/Tendering/OpportunityDetail/Index?noticeUID=CO1.NTC.5704643&amp;isFromPublicArea=True&amp;isModal=False</t>
  </si>
  <si>
    <t>52 DE 2024</t>
  </si>
  <si>
    <t>VALENTINA BILBAO HERRERA</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</si>
  <si>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</si>
  <si>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04/03/2024</t>
  </si>
  <si>
    <t>https://community.secop.gov.co/Public/Tendering/OpportunityDetail/Index?noticeUID=CO1.NTC.5763845&amp;isFromPublicArea=True&amp;isModal=False</t>
  </si>
  <si>
    <t>53 DE 2024</t>
  </si>
  <si>
    <t>SERVICIOS OTROS</t>
  </si>
  <si>
    <t>UNIÓN TEMPORAL R&amp;J 2022</t>
  </si>
  <si>
    <t>PRESTAR EL SERVICIO INTEGRAL DE ASEO Y CAFETERÍA CON EL SUMINISTRO DE BIENES DE ASEO Y CAFETERÍA PARA EL INSTITUTO SOCIAL DE VIVIENDA Y HÁBITAT DE MEDELLÍN – ISVIMED.</t>
  </si>
  <si>
    <t>54 DE 2024</t>
  </si>
  <si>
    <t>TATIANA GARCIA ORTIZ</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</si>
  <si>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</si>
  <si>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https://community.secop.gov.co/Public/Tendering/OpportunityDetail/Index?noticeUID=CO1.NTC.5773221&amp;isFromPublicArea=True&amp;isModal=False</t>
  </si>
  <si>
    <t>55 DE 2024</t>
  </si>
  <si>
    <t>PLAZA MAYOR MEDELLIN CONVENCIONES Y EXPOSICIONES S.A. - PLAZA MAYOR MEDELLÍN S.A.</t>
  </si>
  <si>
    <t xml:space="preserve">ADMINISTRAR RECURSOS PARA EL DESARROLLO DE ACTIVIDADES LOGÍSTICAS EN LOS COMPONENTES MISIONALES, TRANSVERSALES Y ESTRATÉGICOS DEL INSTITUTO SOCIAL DE VIVIENDA Y HÁBITAT DE MEDELLÍN- ISVIMED </t>
  </si>
  <si>
    <t>06/03/2024</t>
  </si>
  <si>
    <t>https://community.secop.gov.co/Public/Tendering/OpportunityDetail/Index?noticeUID=CO1.NTC.5775096&amp;isFromPublicArea=True&amp;isModal=False</t>
  </si>
  <si>
    <t>56 DE 2024</t>
  </si>
  <si>
    <t>MIGUEL ANGEL LARREA CARDONA</t>
  </si>
  <si>
    <t>PRESTACION DE SERVICIOS PROFESIONALES, COMO CONTRATISTA INDEPENDIENTE, SIN VINCULO LABORAL POR SU PROPIA CUENTA Y RIESGO, PARA APOYAR AL ISVIMED EN LA SUDIRECCION ADMINISTRATIVA Y FINANCIERA DESDE EL COMPONENTE JURIDICO, DE SEGURIDAD Y ORDEN PUBLICO.</t>
  </si>
  <si>
    <t>https://community.secop.gov.co/Public/Tendering/OpportunityDetail/Index?noticeUID=CO1.NTC.5791513&amp;isFromPublicArea=True&amp;isModal=False</t>
  </si>
  <si>
    <t>57 DE 2024</t>
  </si>
  <si>
    <t>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</si>
  <si>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</si>
  <si>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https://community.secop.gov.co/Public/Tendering/OpportunityDetail/Index?noticeUID=CO1.NTC.5793080&amp;isFromPublicArea=True&amp;isModal=False</t>
  </si>
  <si>
    <t>58 DE 2024</t>
  </si>
  <si>
    <t>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</si>
  <si>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</si>
  <si>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https://community.secop.gov.co/Public/Tendering/OpportunityDetail/Index?noticeUID=CO1.NTC.5791898&amp;isFromPublicArea=True&amp;isModal=False</t>
  </si>
  <si>
    <t>59 DE 2024</t>
  </si>
  <si>
    <t>ADRIANA MARIA CORREA CARRASCAL</t>
  </si>
  <si>
    <t>PRESTACIÓN DE SERVICIOS PROFESIONALES COMO CONTRATISTA INDEPENDIENTE, POR SU PROPIA CUENTA Y RIESGO, PARA APOYAR AL ISVIMED EN LOS PROCESOS Y PROYECTOS DE TITULACIÓN Y SANEAMIENTO DE LEGALIZACIÓN DE PREDIOS QUE SE EJECUTEN EN LA SUBDIRECCIÓN JURÍDICA, DESDE EL COMPONENTE JURÍDICO.</t>
  </si>
  <si>
    <t>07/03/2024</t>
  </si>
  <si>
    <t>https://community.secop.gov.co/Public/Tendering/OpportunityDetail/Index?noticeUID=CO1.NTC.5796503&amp;isFromPublicArea=True&amp;isModal=False</t>
  </si>
  <si>
    <t>60 DE 2024</t>
  </si>
  <si>
    <t>INES ELENA MONTOYA GONZALEZ</t>
  </si>
  <si>
    <t xml:space="preserve">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</si>
  <si>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https://community.secop.gov.co/Public/Tendering/OpportunityDetail/Index?noticeUID=CO1.NTC.5795882&amp;isFromPublicArea=True&amp;isModal=False</t>
  </si>
  <si>
    <t>61 DE 2024</t>
  </si>
  <si>
    <t>MARIANA RODRIGUEZ GARCIA</t>
  </si>
  <si>
    <t>PRESTACIÓN DE SERVICIOS PROFESIONALES COMO CONTRATISTA INDEPENDIENTE, POR SU PROPIA CUENTA Y RIESGO, PARA APOYAR AL ISVIMED EN LOS PROCESOS Y PROYECTOS DE OPV QUE SE EJECUTEN EN LA SUBDIRECCIÓN JURÍDICA, DESDE EL COMPONENTE JURÍDICO.</t>
  </si>
  <si>
    <t>https://community.secop.gov.co/Public/Tendering/OpportunityDetail/Index?noticeUID=CO1.NTC.5799444&amp;isFromPublicArea=True&amp;isModal=False</t>
  </si>
  <si>
    <t>62 DE 2024</t>
  </si>
  <si>
    <t>SEBASTIAN GIRALDO PALACIO</t>
  </si>
  <si>
    <t>PRESTACION DE SERVICIOS PROFESIONALES COMO CONTRATISTA INDEPENDIENTE, POR SU PROPIA CUENTA Y RIESGO, COMO APOYO AL ISVIMED, EN LA LINEA DE ASISTENCIA SOCIAL PARA PROYECTOS HABITACIONALES DESDE EL COMPONENTE JURIDICO.</t>
  </si>
  <si>
    <t>11/03/2024</t>
  </si>
  <si>
    <t>https://community.secop.gov.co/Public/Tendering/OpportunityDetail/Index?noticeUID=CO1.NTC.5813967&amp;isFromPublicArea=True&amp;isModal=False</t>
  </si>
  <si>
    <t>63 DE 2024</t>
  </si>
  <si>
    <t>XIMENA MARIA LOPERA SOTO</t>
  </si>
  <si>
    <t>PRESTACIÓN DE SERVICIOS PROFESIONALES COMO CONTRATISTA INDEPENDIENTE, POR SU PROPIA CUENTA Y RIESGO, COMO APOYO AL ISVIMED, EN LA LÍNEA DE ASISTENCIA SOCIAL PARA PROYECTOS HABITACIONALES DESDE EL COMPONENTE SOCIAL.</t>
  </si>
  <si>
    <t>https://community.secop.gov.co/Public/Tendering/OpportunityDetail/Index?noticeUID=CO1.NTC.5814702&amp;isFromPublicArea=True&amp;isModal=False</t>
  </si>
  <si>
    <t>64 DE 2024</t>
  </si>
  <si>
    <t>MANUEL ALEJANDRO CRISTANCHO LOZANO</t>
  </si>
  <si>
    <t>PRESTACION DE SERVICIOS PROFESIONALES COMO CONTRATISTA INDEPENDIENTE, POR SU PROPIA CUENTA Y RIESGO COMO APOYO 7 A LA EJECUCION AL PROGRAMA NUEVOS DESARROLLOS HABITACIONALES EN EL PROYECTO DE VIVIENDA NUEVA DESDE EL COMPONENTE TECNICO Y DE SEGUIMIENTO A LA EJECUCION DE PROYECTOS</t>
  </si>
  <si>
    <t>https://community.secop.gov.co/Public/Tendering/OpportunityDetail/Index?noticeUID=CO1.NTC.5815501&amp;isFromPublicArea=True&amp;isModal=False</t>
  </si>
  <si>
    <t>65 DE 2024</t>
  </si>
  <si>
    <t>LAURA CRISTINA HINCAPIE MARIN</t>
  </si>
  <si>
    <t>PRESTACION DE SERVICIOS PROFESIONALES COMO CONTRATISTA INDEPENDIENTE, POR SU PROPIA CUENTA Y RIESGO, PARA APOYAR LA ATENCION Y ACOMPAÑAMIENTO SOCIAL A LOS HOGARES BENEFICIARIOS DEL SIBSIDIO DISTRITAL DE VIVIENDA A LA POBLACION DE DE DEMANDA LIBRE Y DEMANDA ORGANIZADA AFILIADA Y NO AFILIADA A CAJAS DE COMPENSACION FAMILIAR.</t>
  </si>
  <si>
    <t>https://community.secop.gov.co/Public/Tendering/OpportunityDetail/Index?noticeUID=CO1.NTC.5814621&amp;isFromPublicArea=True&amp;isModal=False</t>
  </si>
  <si>
    <t>67 DE 2024</t>
  </si>
  <si>
    <t>KATHERINE BAENA OSPINA</t>
  </si>
  <si>
    <t>PRESTACION DE SERVICIOS PROFESIONALES COMO CONTRATISTAS INDEPENDIENTE, POR SU PROPIA CUENTA Y RIESGO, COMO APOYO  AL ISVIMED, EN LA LINEA DE ASISTENCIA SOCIAL PARA PROYECTOS HABITACIONALES DESDE EL COMPONENTE ADMINISTRATIVO Y  FINANCIERO.</t>
  </si>
  <si>
    <t>https://community.secop.gov.co/Public/Tendering/OpportunityDetail/Index?noticeUID=CO1.NTC.5817285&amp;isFromPublicArea=True&amp;isModal=False</t>
  </si>
  <si>
    <t>68 DE 2024</t>
  </si>
  <si>
    <t>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</si>
  <si>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</si>
  <si>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https://community.secop.gov.co/Public/Tendering/OpportunityDetail/Index?noticeUID=CO1.NTC.5817386&amp;isFromPublicArea=True&amp;isModal=False</t>
  </si>
  <si>
    <t>69 DE 2024</t>
  </si>
  <si>
    <t>LUCIA CARDONA AGUDELO</t>
  </si>
  <si>
    <t>PRESTACION DE SERVICIOS PROFESIONALES COMO CONTRATISTA INDEPENDENTE, POR SU PROPIA CUENTA Y RIESGO PARA APOYAR LA EJECUCIÓN DE LOS PROGRAMAS Y PROYECTOS EN LA SUBDIRECCIÓN POBLACIONAL DESDE EL COMPONENTE JURIDICO.</t>
  </si>
  <si>
    <t>14/03/2024</t>
  </si>
  <si>
    <t>https://community.secop.gov.co/Public/Tendering/OpportunityDetail/Index?noticeUID=CO1.NTC.5838798&amp;isFromPublicArea=True&amp;isModal=False</t>
  </si>
  <si>
    <t>70 DE 2024</t>
  </si>
  <si>
    <t>ASTRID MARIANA RODRIGUEZ MONSALVE</t>
  </si>
  <si>
    <t>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</si>
  <si>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19/03/2024</t>
  </si>
  <si>
    <t>https://community.secop.gov.co/Public/Tendering/OpportunityDetail/Index?noticeUID=CO1.NTC.5861758&amp;isFromPublicArea=True&amp;isModal=False</t>
  </si>
  <si>
    <t>71 DE 2024</t>
  </si>
  <si>
    <t>CLARA PATRICIA ESPINAL GIL</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</si>
  <si>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</si>
  <si>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18/03/2024</t>
  </si>
  <si>
    <t>https://community.secop.gov.co/Public/Tendering/OpportunityDetail/Index?noticeUID=CO1.NTC.5857347&amp;isFromPublicArea=True&amp;isModal=False</t>
  </si>
  <si>
    <t>72 DE 2024</t>
  </si>
  <si>
    <t>DIANA MARIA USUGA GUISAO</t>
  </si>
  <si>
    <t>PRESTACIÓN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</si>
  <si>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https://community.secop.gov.co/Public/Tendering/OpportunityDetail/Index?noticeUID=CO1.NTC.5858069&amp;isFromPublicArea=True&amp;isModal=False</t>
  </si>
  <si>
    <t>73 DE 2024</t>
  </si>
  <si>
    <t>JUAN PABLO ZAPATA HINCAPIE</t>
  </si>
  <si>
    <t>PRESTACION DE SERVICIOS COMO CONTRATISTA INDEPENDIENTE. POR SU PROPIA CUENTA Y RIESGO COMO APOYO 1 A LA EJECUCION DEL PROGRAMA MEJORAMIENTO INTEGRAL DE BARRIOS EN EL PROYECTO RECONOCIMIENTO DE EDIFICACIONES, DESDE EL COMPONENTE DE ARTICULACION Y DIBUJO DE PLANOS ARQUITECTONICOS Y/O ESTRUCTURALES</t>
  </si>
  <si>
    <t>https://community.secop.gov.co/Public/Tendering/OpportunityDetail/Index?noticeUID=CO1.NTC.5861379&amp;isFromPublicArea=True&amp;isModal=False</t>
  </si>
  <si>
    <t>74 DE 2024</t>
  </si>
  <si>
    <t>LUZ ADRIANA GARCIA GONZALEZ</t>
  </si>
  <si>
    <t>PRESTACIÓN DE SERVICIOS PROFESIONALES COMO CONTRATISTA INDEPENDIENTE, POR SU PROPIA CUENTA Y RIESGO COMO APOYO 1 A LA EJECUCIÓN DE LOS PROYECTOS Y PROGRAMAS QUE ADELANTA EL ISVIMED DESDE EL ÁREA O COMPONENTE SOCIAL.</t>
  </si>
  <si>
    <t>https://community.secop.gov.co/Public/Tendering/OpportunityDetail/Index?noticeUID=CO1.NTC.5858369&amp;isFromPublicArea=True&amp;isModal=False</t>
  </si>
  <si>
    <t>75 DE 2024</t>
  </si>
  <si>
    <t>CAROLINA ARCILA CORREA</t>
  </si>
  <si>
    <t>PRESTACIÓN DE SERVICIOS PROFESIONALES COMO CONTRATISTA INDEPENDIENTE, POR SU PROPIA CUENTA Y RIESGO COMO APOYO 2 A LA EJECUCIÓN DE LOS PROYECTOS Y PROGRAMAS QUE ADELANTA EL ISVIMED DESDE EL ÁREA O COMPONENTE SOCIAL.</t>
  </si>
  <si>
    <t>https://community.secop.gov.co/Public/Tendering/OpportunityDetail/Index?noticeUID=CO1.NTC.5859315&amp;isFromPublicArea=True&amp;isModal=False</t>
  </si>
  <si>
    <t>76 DE 2024</t>
  </si>
  <si>
    <t>JORGE AUGUSTO LOPEZ VELEZ</t>
  </si>
  <si>
    <t>PRESTACIÓN DE SERVICIOS PROFESIONALES COMO CONTRATISTA INDEPENDIENTE, POR SU PROPIA CUENTA Y RIESGO COMO APOYO AL EQUIPO PROFESIONAL EN LA EJECUCIÓN DE LOS PROGRAMAS Y PROYECTOS QUE ADELANTA EL ISVIMED DESDE EL ÁREA O COMPONENTE ADMINISTRATIVO - ARCHIVO</t>
  </si>
  <si>
    <t>https://community.secop.gov.co/Public/Tendering/OpportunityDetail/Index?noticeUID=CO1.NTC.5860227&amp;isFromPublicArea=True&amp;isModal=False</t>
  </si>
  <si>
    <t>77 DE 2024</t>
  </si>
  <si>
    <t>JUAN CAMILO FRANCO OSPINA</t>
  </si>
  <si>
    <t>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</si>
  <si>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https://community.secop.gov.co/Public/Tendering/OpportunityDetail/Index?noticeUID=CO1.NTC.5860339&amp;isFromPublicArea=True&amp;isModal=False</t>
  </si>
  <si>
    <t>78 DE 2024</t>
  </si>
  <si>
    <t>MINIMA CUANTIA</t>
  </si>
  <si>
    <t>CERTIPOSTAL S.A.S</t>
  </si>
  <si>
    <t>PRESTAR EL SERVICIO DE MENSAJERÍA A NIVEL URBANO, REGIONAL, NACIONAL Y TRAYECTOS ESPECIALES PARA EL ENVÍO DE CORRESPONDENCIA DEL ISVIMED.</t>
  </si>
  <si>
    <t>01/04/2024</t>
  </si>
  <si>
    <t>https://community.secop.gov.co/Public/Tendering/OpportunityDetail/Index?noticeUID=CO1.NTC.5777189&amp;isFromPublicArea=True&amp;isModal=False</t>
  </si>
  <si>
    <t>79 DE 2024</t>
  </si>
  <si>
    <t>PRESTACIÓN DE SERVICIOS PROFESIONALES COMO CONTRATISTA INDEPENDIENTE, POR SU PROPIA CUENTA Y RIESGO PARA APOYAR LA EJECUCIÓN DE LOS PROGRAMAS Y PROYECTOS, QUE SE EJECUTEN TEN EN LA SUBDIRECCIÓN JURÍDICA DESDE EL COMPONENTE JURÍDICO, ARTICULANDO LAS SUBDIRECCIONES Y ENTIDADES EXTERNAS</t>
  </si>
  <si>
    <t>https://community.secop.gov.co/Public/Tendering/OpportunityDetail/Index?noticeUID=CO1.NTC.5911513&amp;isFromPublicArea=True&amp;isModal=False</t>
  </si>
  <si>
    <t>80 DE 2024</t>
  </si>
  <si>
    <t>PRESTACIÓN DE SERVICIOS PROFESIONALES COMO CONTRATISTA INDEPENDIENTE, POR SU PROPIA CUENTA Y RIESGO PARA APOYAR  LA EJECUCIÓN DE LOS PROGRAMAS Y PROYECTOS QUE SE EJECUTEN EN LA SUBDIRECCIÓN JURÍDICA EN EL COMPONENTE  ADMINISTRATIVO Y TÉCNICO.</t>
  </si>
  <si>
    <t xml:space="preserve">	https://community.secop.gov.co/Public/Tendering/OpportunityDetail/Index?noticeUID=CO1.NTC.5911216&amp;isFromPublicArea=True&amp;isModal=False</t>
  </si>
  <si>
    <t>81 DE 2024</t>
  </si>
  <si>
    <t xml:space="preserve">PRESTACIÓN DE SERVICIOS PROFESIONALES COMO CONTRATISTA INDEPENDIENTE, POR SU PROPIA CUENTA Y RIESGO PARA APOYAR LA  EJECUCIÓN DE LOS PROGRAMAS Y PROYECTOS, QUE SE EJECUTEN EN LA SUBDIRECCIÓN JURÍDICA EN EL PROCESO DE PQRSD Y  TRANSVERSALMENTE. </t>
  </si>
  <si>
    <t>https://community.secop.gov.co/Public/Tendering/OpportunityDetail/Index?noticeUID=CO1.NTC.5911045&amp;isFromPublicArea=True&amp;isModal=False</t>
  </si>
  <si>
    <t>82 DE 2024</t>
  </si>
  <si>
    <t>https://community.secop.gov.co/Public/Tendering/OpportunityDetail/Index?noticeUID=CO1.NTC.5911730&amp;isFromPublicArea=True&amp;isModal=False</t>
  </si>
  <si>
    <t>83 DE 2024</t>
  </si>
  <si>
    <t>PRESTACIÓN DE SERVICIOS PROFESIONALES. COMO CONTRATISTA INDEPENDIENTE, POR SU PROPIA CUENTA Y RIESGO, PARA APOYAR ALISVIMED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</si>
  <si>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https://community.secop.gov.co/Public/Tendering/OpportunityDetail/Index?noticeUID=CO1.NTC.5911949&amp;isFromPublicArea=True&amp;isModal=False</t>
  </si>
  <si>
    <t>84 DE 2024</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</si>
  <si>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</si>
  <si>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https://community.secop.gov.co/Public/Tendering/OpportunityDetail/Index?noticeUID=CO1.NTC.5912178&amp;isFromPublicArea=True&amp;isModal=False</t>
  </si>
  <si>
    <t>85 DE 2024</t>
  </si>
  <si>
    <t xml:space="preserve">PRESTACION DE SERVICIOS PROFESIONALES COMO CONTRATISTA INDEPENDINETE, PARA APOYAR AL ISVIMED EN LAS DIFERENTES LABORES DEL AREA DE PRESUPUESTOS </t>
  </si>
  <si>
    <t>https://community.secop.gov.co/Public/Tendering/OpportunityDetail/Index?noticeUID=CO1.NTC.5912026&amp;isFromPublicArea=True&amp;isModal=False</t>
  </si>
  <si>
    <t>86 DE 2024</t>
  </si>
  <si>
    <t>PRESTACIÓN DE SERVICIOS PROFESIONALES COMO CONTRATISTA INDEPENDIENTE, POR SU PROPIA CUENTA Y RIESGO, PARA APOYAR AL ISVIMED EN LA ARTICULACION, COORDINACION Y RELACIONAMIENTO INTERINSTITUCIONAL DEL COMPONENTE DE COMUNICACIÓN, INTERNA Y EXTERNA DEL ISVIMED.</t>
  </si>
  <si>
    <t>https://community.secop.gov.co/Public/Tendering/OpportunityDetail/Index?noticeUID=CO1.NTC.5912451&amp;isFromPublicArea=True&amp;isModal=False</t>
  </si>
  <si>
    <t>87 DE 2024</t>
  </si>
  <si>
    <t>PRESTACION DE SERVICIOS DE APOYO A LA GESTION 1 COMO CONTRATISTA INDEPENDIENTE, POR SU PROPIA CUENTA Y RIESGO , PARA APOYAR EL PROCESO ADMINISTRATIVO Y FINANCIERO DESDE EL COMPONENTE DOCUMENTAL, CORRESPONDENCIA Y OPERATIVO DE LOS PROYECTOS DEL ISVIMED.</t>
  </si>
  <si>
    <t>https://community.secop.gov.co/Public/Tendering/OpportunityDetail/Index?noticeUID=CO1.NTC.5914350&amp;isFromPublicArea=True&amp;isModal=False</t>
  </si>
  <si>
    <t>88 DE 2024</t>
  </si>
  <si>
    <t>PRESTACIÓN DE SERVICIOS PROFESIONALES COMO CONTRATISTA INDEPENDIENTE, POR SU  PROPIA CUENTA Y RIESGO PARA APOYAR LA EJECUCIÓN DE LOS PROGRAMAS Y PROYECTOS QUE  SE EJECUTEN EN LA SUBDIRECCIÓN JURÍDICA EN EL PROCESO DE GESTION CONTRACTUAL</t>
  </si>
  <si>
    <t>https://community.secop.gov.co/Public/Tendering/OpportunityDetail/Index?noticeUID=CO1.NTC.5911147&amp;isFromPublicArea=True&amp;isModal=False</t>
  </si>
  <si>
    <t>89 DE 2024</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</si>
  <si>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INSFRAESTRUCTURA.</t>
  </si>
  <si>
    <t>https://community.secop.gov.co/Public/Tendering/OpportunityDetail/Index?noticeUID=CO1.NTC.5913785&amp;isFromPublicArea=True&amp;isModal=False</t>
  </si>
  <si>
    <t>90 DE 2024</t>
  </si>
  <si>
    <t>DANIEL FELIPE SEPULVEDA LOPEZ</t>
  </si>
  <si>
    <t xml:space="preserve">PRESTACIÓN DE SERVICIOS PROFESIONALES COMO CONTRATISTA INDEPENDIENTE, POR SU PROPIA CUENTA Y RIESGO, PARA APOYAR AL ISVIMED EN EL PROCESO DE GESTIÓN CONTRACTUAL, DESDE EL COMPONENTE JURIDICO. </t>
  </si>
  <si>
    <t>https://community.secop.gov.co/Public/Tendering/OpportunityDetail/Index?noticeUID=CO1.NTC.5912401&amp;isFromPublicArea=True&amp;isModal=False</t>
  </si>
  <si>
    <t>91 DE 2024</t>
  </si>
  <si>
    <t>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</si>
  <si>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https://community.secop.gov.co/Public/Tendering/OpportunityDetail/Index?noticeUID=CO1.NTC.5912691&amp;isFromPublicArea=True&amp;isModal=False</t>
  </si>
  <si>
    <t>92 DE 2024</t>
  </si>
  <si>
    <t xml:space="preserve">PRESTACIÓN DE SERVICIOS DE APOYO A LA GESTIÓN COMO CONTRATISTA INDEPENDIENTE, POR SU PROPIA CUENTA Y RIESGO PARA  APOYAR LA EJECUCIÓN DE LOS PROGRAMAS Y PROYECTOS, EN EL PROGRAMA DE ATENCIÓN AL USUARIO DESDE EL COMPONENTE  LOGÍSTICO Y ADMINISTRATIVO. </t>
  </si>
  <si>
    <t>https://community.secop.gov.co/Public/Tendering/OpportunityDetail/Index?noticeUID=CO1.NTC.5911480&amp;isFromPublicArea=True&amp;isModal=False</t>
  </si>
  <si>
    <t>93 DE 2024</t>
  </si>
  <si>
    <t>PRESTACIÓN DE SERVICIOS PROFESIOANLES COMO CONTRATISTA INDEPENDIENTE, POR SU PROPIA CUENTA Y RIESGO PARA APOYAR A LA SUBIDIRECCIÓN ADMINISTRATIVA Y FINANCIERA EN EL PROCESO DE TALENTO HUMANO, DESDE EL COMPONENTE ADMINISTRATIVO Y CONTABLE.</t>
  </si>
  <si>
    <t>https://community.secop.gov.co/Public/Tendering/OpportunityDetail/Index?noticeUID=CO1.NTC.5912746&amp;isFromPublicArea=True&amp;isModal=False</t>
  </si>
  <si>
    <t>94 DE 2024</t>
  </si>
  <si>
    <t>PRESTACIÓN DE SERVICIOS PROFESIONALES COMO CONTRATISTA INDEPENDIENTE, POR SU PROPIA CUENTA Y RIESGO PARA APOYAR A LA SUBDIRECCION ADMINISTRATIVA Y FINANCIERA AL PROCESO DE GESTIÓN DE TIC, INCLUYENDO EL MANTENIMIENTO A LOS DIFERENTES ACTIVOS Y HARDWARE QUE TIENE EL INSTITUTO.</t>
  </si>
  <si>
    <t>https://community.secop.gov.co/Public/Tendering/OpportunityDetail/Index?noticeUID=CO1.NTC.5913530&amp;isFromPublicArea=True&amp;isModal=False</t>
  </si>
  <si>
    <t>95 DE 2024</t>
  </si>
  <si>
    <t>PRESTACIÓN DE SERVICIOS DE APOYO A LA GESTIÓN COMO CONTRATISTA INDEPENDIENTE, POR SU PROPIA CUENTA Y RIESGO PARA APOYAR A LA SUBDIRECCIÓN ADMINISTRATIVA Y FINANCIERA EN LE PROCESO DE GESTIÓN DOCUMENTAL</t>
  </si>
  <si>
    <t>https://community.secop.gov.co/Public/Tendering/OpportunityDetail/Index?noticeUID=CO1.NTC.5911917&amp;isFromPublicArea=True&amp;isModal=False</t>
  </si>
  <si>
    <t>96 DE 2024</t>
  </si>
  <si>
    <t>PRESTACIÓN DE SERVICIOS PROFESIONALES COMO CONTRATISTA INDEPENDIENTE, POR SU PROPIA CUENTA Y RIESGO PARA APOYAR A LA SUBDIRECCIÓN ADMINISTRATIVA Y FINANCIERA EN EL PROCESO CONTABLE</t>
  </si>
  <si>
    <t>https://community.secop.gov.co/Public/Tendering/OpportunityDetail/Index?noticeUID=CO1.NTC.5912375&amp;isFromPublicArea=True&amp;isModal=False</t>
  </si>
  <si>
    <t>97 DE 2024</t>
  </si>
  <si>
    <t xml:space="preserve">PRESTACION DE SERVICIOS PROFESIONALES COMO CONTRATISTA COMO INDEPENDIENTE, POR SU PROPIA CUENTA Y RIESGO PARA APOYAR A LA SUDIRECCIÓN ADMINISTRATIVA Y FINANCIERA EN EL PROCESO DE CONVENIOS Y FIDUCIAS. </t>
  </si>
  <si>
    <t>https://community.secop.gov.co/Public/Tendering/OpportunityDetail/Index?noticeUID=CO1.NTC.5912693&amp;isFromPublicArea=True&amp;isModal=False</t>
  </si>
  <si>
    <t>98 DE 2024</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</si>
  <si>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</si>
  <si>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</si>
  <si>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https://community.secop.gov.co/Public/Tendering/OpportunityDetail/Index?noticeUID=CO1.NTC.5886733&amp;isFromPublicArea=True&amp;isModal=False</t>
  </si>
  <si>
    <t>99 DE 2024</t>
  </si>
  <si>
    <t>LICETH DAHIANA LOPEZ RUIZ</t>
  </si>
  <si>
    <t>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t>
  </si>
  <si>
    <t>03/04/2024</t>
  </si>
  <si>
    <t>https://community.secop.gov.co/Public/Tendering/OpportunityDetail/Index?noticeUID=CO1.NTC.5924042&amp;isFromPublicArea=True&amp;isModal=False</t>
  </si>
  <si>
    <t>101 DE 2024</t>
  </si>
  <si>
    <t>CATALINA MARIA JARAMILLO TAMAYO</t>
  </si>
  <si>
    <t>PRESTACIÓN DE SERVICIOS PROFESIONALES COMO CONTRATISTA INDEPENDIENTE, POR SU PROPIA CUENTA Y RIESGO PARA APOYAR A LA SUBDIRECCIÓN ADMINISTRATIVA Y FINANCIERA COMO APOYO EN LOS PROCESOS DE CONTROL INTERNO ,MIPG,CALIDAD Y PQRS DE LA SUBDIRECCIÓN.</t>
  </si>
  <si>
    <t>https://community.secop.gov.co/Public/Tendering/OpportunityDetail/Index?noticeUID=CO1.NTC.5924582&amp;isFromPublicArea=True&amp;isModal=False</t>
  </si>
  <si>
    <t>102 DE 2024</t>
  </si>
  <si>
    <t>LUIS ALFONSO ECHEVERRI ZAPATA</t>
  </si>
  <si>
    <t>PRESTACION DE SERVICIOS PROFESIONALES COMO CONTRATISTA INDEPENDIENTE, POR SU PROPIA CUENTA Y RIESGO PARA APOYAR A LA SUBDIRECCIÓN ADMINISTRATIVA Y FINANCIERA EN EL PROCESO CONTABLE COMO ENLACE DE LOS DIFERENTES CONVENIOS.</t>
  </si>
  <si>
    <t>05/04/2024</t>
  </si>
  <si>
    <t>https://community.secop.gov.co/Public/Tendering/OpportunityDetail/Index?noticeUID=CO1.NTC.5925947&amp;isFromPublicArea=True&amp;isModal=False</t>
  </si>
  <si>
    <t>103 DE 2024</t>
  </si>
  <si>
    <t>MARIA DEL MAR ARIAS SALDARRIAGA</t>
  </si>
  <si>
    <t>PRESTACIÓN DE SERVICIOS PROFESIONALES COMO CONTRATISTA INDEPENDIENTE, SIN VÍNCULO LABORAL POR SU PROPIA CUENTA Y RIESGO PARA APOYAR LAS ACTIVIDADES DE SGA, RESPONSABILIDAD SOCIAL EMPRESARIAL Y HUELLA DE CARBONO.</t>
  </si>
  <si>
    <t>08/04/2024</t>
  </si>
  <si>
    <t>https://community.secop.gov.co/Public/Tendering/OpportunityDetail/Index?noticeUID=CO1.NTC.5946635&amp;isFromPublicArea=True&amp;isModal=False</t>
  </si>
  <si>
    <t>104 DE 2024</t>
  </si>
  <si>
    <t>PAOLA ANDREA ZAPATA OCAMPO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</si>
  <si>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</si>
  <si>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https://community.secop.gov.co/Public/Tendering/OpportunityDetail/Index?noticeUID=CO1.NTC.5948487&amp;isFromPublicArea=True&amp;isModal=False</t>
  </si>
  <si>
    <t>105 DE 2024</t>
  </si>
  <si>
    <t>ANDRES OSPINA DIOSA</t>
  </si>
  <si>
    <t xml:space="preserve">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 </t>
  </si>
  <si>
    <t>https://community.secop.gov.co/Public/Tendering/OpportunityDetail/Index?noticeUID=CO1.NTC.5949768&amp;isFromPublicArea=True&amp;isModal=False</t>
  </si>
  <si>
    <t>106 DE 2024</t>
  </si>
  <si>
    <t>NICOLAS SANTIAGO SUAREZ MEDINA</t>
  </si>
  <si>
    <t>PRESTACIÓN DE SERVICIOS PROFESIONALES COMO CONTRATISTA COMO INDEPENDIENTE, POR SU PROPIA CUENTA Y RIESGO PARA APOYAR A LA SUBDIRECCIÓN ADMINISTRATIVA Y FINANCIERA EN EL PROCESO DE CONVENIOS Y FIDUCIAS COMO APOYO OPERATIVO</t>
  </si>
  <si>
    <t>09/04/2024</t>
  </si>
  <si>
    <t>https://community.secop.gov.co/Public/Tendering/OpportunityDetail/Index?noticeUID=CO1.NTC.5954110&amp;isFromPublicArea=True&amp;isModal=False</t>
  </si>
  <si>
    <t>107 DE 2024</t>
  </si>
  <si>
    <t>PRESTACIÓN DE SERVICIOS PROFESIONALES COMO CONTRATISTA INDEPENDIENTE, POR SU PROPIA CUENTA Y RIESGO PARA APOYAR A LA SUBDIRECCIÓN ADMINISTRATIVA Y FINANCIERA EN LOS PROCESOS DE INFORMES Y ANÁLISIS FINANCIEROS A CARGO DE LA SUBDIRECCION.</t>
  </si>
  <si>
    <t>15/04/2024</t>
  </si>
  <si>
    <t>https://community.secop.gov.co/Public/Tendering/OpportunityDetail/Index?noticeUID=CO1.NTC.5980213&amp;isFromPublicArea=True&amp;isModal=False</t>
  </si>
  <si>
    <t>108 DE 2024</t>
  </si>
  <si>
    <t>JUAN FERNANDO OSPINA RIVERA</t>
  </si>
  <si>
    <t>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t>
  </si>
  <si>
    <t>16/04/2024</t>
  </si>
  <si>
    <t>https://community.secop.gov.co/Public/Tendering/OpportunityDetail/Index?noticeUID=CO1.NTC.5987069&amp;isFromPublicArea=True&amp;isModal=False</t>
  </si>
  <si>
    <t>109 DE 2024</t>
  </si>
  <si>
    <t>ROSA ANGELICA SEPULVEDA PATIÑO</t>
  </si>
  <si>
    <t>PRESTACIÓN DE SERVICIOS PROFESIONALES COMO CONTRATISTA INDEPENDIENTE, POR SU PROPIA CUENTA Y RIESGO COMO  APOYO A LA GESTIÓN DEL DIRECCIONAMIENTO ESTRATÉGICO Y LA GESTIÓN DE ALIADOS PARA PARA EL CUMPLIMIENTO DE LOS  OBJETIVOS DE LA SUBDRECCIÓN POBLACIONAL.</t>
  </si>
  <si>
    <t>https://community.secop.gov.co/Public/Tendering/OpportunityDetail/Index?noticeUID=CO1.NTC.5983748&amp;isFromPublicArea=True&amp;isModal=False</t>
  </si>
  <si>
    <t>110 DE 2024</t>
  </si>
  <si>
    <t>STEFANY LINEY CÓRDOBA PEREA</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</si>
  <si>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</si>
  <si>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https://community.secop.gov.co/Public/Tendering/OpportunityDetail/Index?noticeUID=CO1.NTC.5987506&amp;isFromPublicArea=True&amp;isModal=False</t>
  </si>
  <si>
    <t>111 DE 2024</t>
  </si>
  <si>
    <t>VANESSA HINCAPIE LUNA</t>
  </si>
  <si>
    <t xml:space="preserve"> PRESTACIÓN DE SERVICIOS PROFESIONALES COMO CONTRATISTA INDEPENDIENTE, POR SU PROPIA CUENTA Y RIESGO PARA APOYAR LA EJECUCIÓN DE LOS PROGRAMAS Y PROYECTOS  QUE SE EJECUTEN EN LA SUBDIRECCIÓN JURÍDICA EN EL PROCESO DE GESTIÓN CONTRACTUAL  DESDE EL COMPONENTE JURÍDICO.</t>
  </si>
  <si>
    <t>https://community.secop.gov.co/Public/Tendering/OpportunityDetail/Index?noticeUID=CO1.NTC.5987347&amp;isFromPublicArea=True&amp;isModal=False</t>
  </si>
  <si>
    <t>112 DE 2024</t>
  </si>
  <si>
    <t>ANDREA MONSALVE ALVAREZ</t>
  </si>
  <si>
    <t xml:space="preserve"> 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</si>
  <si>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https://community.secop.gov.co/Public/Tendering/OpportunityDetail/Index?noticeUID=CO1.NTC.5987393&amp;isFromPublicArea=True&amp;isModal=False</t>
  </si>
  <si>
    <t>113 DE 2024</t>
  </si>
  <si>
    <t>ESTEFANIA ARREDONDO ALVAREZ</t>
  </si>
  <si>
    <t>PRESTACIÓN DE SERVICIOS COMO TECNOLOGO (A), COMO CONTRATISTA INDEPENDIENTE SIN VINCULO LABORAL POR SU PROPIA CUENTA Y RIESGO PARA APOYAR AL ISVIMED DESDE EL COMPONENTE SOCIAL DE LA SUBDIRECCÓN DE PLANEACIÓN.</t>
  </si>
  <si>
    <t>17/04/2024</t>
  </si>
  <si>
    <t>https://community.secop.gov.co/Public/Tendering/OpportunityDetail/Index?noticeUID=CO1.NTC.5994816&amp;isFromPublicArea=True&amp;isModal=False</t>
  </si>
  <si>
    <t>114 DE 2024</t>
  </si>
  <si>
    <t>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</si>
  <si>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</si>
  <si>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https://community.secop.gov.co/Public/Tendering/OpportunityDetail/Index?noticeUID=CO1.NTC.5987675&amp;isFromPublicArea=True&amp;isModal=False</t>
  </si>
  <si>
    <t>115 DE 2024</t>
  </si>
  <si>
    <t>JULIANA GOMEZ NAVARRO</t>
  </si>
  <si>
    <t>PRESTACIÓN DE SERVICIOS PROFESIONALES COMO CONTRATISTA INDEPENDIENTE, POR SU PROPIA CUENTA Y RIESGO COMO AUXILIAR ADMINISTRATIVO DE LA SUBDIRECCIÓN POBLACIONAL</t>
  </si>
  <si>
    <t>18/04/2024</t>
  </si>
  <si>
    <t>https://community.secop.gov.co/Public/Tendering/OpportunityDetail/Index?noticeUID=CO1.NTC.5994278&amp;isFromPublicArea=True&amp;isModal=False</t>
  </si>
  <si>
    <t>116 DE 2024</t>
  </si>
  <si>
    <t>BIBIANA MARIA VELEZ VASCO</t>
  </si>
  <si>
    <t>https://community.secop.gov.co/Public/Tendering/OpportunityDetail/Index?noticeUID=CO1.NTC.5996457&amp;isFromPublicArea=True&amp;isModal=False</t>
  </si>
  <si>
    <t>118 DE 2024</t>
  </si>
  <si>
    <t>CAROLINA MEDINA SUAREZ</t>
  </si>
  <si>
    <t>PRESTACIÓN DE SERVICIOS PROFESIONALES COMO CONTRATISTA INDEPENDIENTE, POR SU PROPIA CUENTA Y RIESGO, APOYANDO EL ACOMPAÑAMIENTO SOCIAL EN LOS DIFERENTES TRÁMITES QUE SE DEBEN REALIZAR CON LA POBLACIÓN BENEFICIARIA DE SUBSIDIO DISTRITAL DE ARRENDAMIENTO TEMPORAL DE ACUERDO AL DECRETO DECRETO DISTRITAL 1053 DE 2020</t>
  </si>
  <si>
    <t>https://community.secop.gov.co/Public/Tendering/OpportunityDetail/Index?noticeUID=CO1.NTC.5996473&amp;isFromPublicArea=True&amp;isModal=False</t>
  </si>
  <si>
    <t>119 DE 2024</t>
  </si>
  <si>
    <t>LAURA KATERINE HERNANDEZ LOPEZ</t>
  </si>
  <si>
    <t>PRESTACIÓN DE SERVICIOS PROFESIONALES COMO CONTRATISTA INDEPENDIENTE, POR SU PROPIA CUENTA Y RIESGO COMO APOYO SOCIAL A LA VERIFICACIÓN DE HABITABILIDAD</t>
  </si>
  <si>
    <t>https://community.secop.gov.co/Public/Tendering/OpportunityDetail/Index?noticeUID=CO1.NTC.5996268&amp;isFromPublicArea=True&amp;isModal=False</t>
  </si>
  <si>
    <t>120 DE 2024</t>
  </si>
  <si>
    <t>CLAUDIA HELENA PULGARIN MONSALVE</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</si>
  <si>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</si>
  <si>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https://community.secop.gov.co/Public/Tendering/OpportunityDetail/Index?noticeUID=CO1.NTC.6000068&amp;isFromPublicArea=True&amp;isModal=False</t>
  </si>
  <si>
    <t>122 DE 2024</t>
  </si>
  <si>
    <t>BRIAN RUIZ RODRIGUEZ</t>
  </si>
  <si>
    <t>PRESTACIÓN DE SERVICIOS PROFESIONALES COMO CONTRATISTA INDEPENDIENTE POR SU PROPIA CUENTA Y RIESGO, PARA APOYAR AL ISVIMED EN EL PROCESO DE GESTIÓN POSCONTRACTUAL DE LOS PROCESOS DE LEY 80 Y LIQUIDACIONES DE FIDUCIAS DESDE EL COMPONENTE CONTABLE Y FINANCIERO.</t>
  </si>
  <si>
    <t>22/04/2024</t>
  </si>
  <si>
    <t>https://community.secop.gov.co/Public/Tendering/OpportunityDetail/Index?noticeUID=CO1.NTC.6014603&amp;isFromPublicArea=True&amp;isModal=False</t>
  </si>
  <si>
    <t>124 DE 2024</t>
  </si>
  <si>
    <t>ANDRES OROZCO LOPEZ</t>
  </si>
  <si>
    <t>PRESTACIÓN DE SERVICIOS PROFESIONALES COMO CONTRATISTA INDEPENDIENTE, SIN VINCULO LABORAL POR SU PROPIA CUENTA Y RIESGO PARA APOYAR LAS ACTIVIDADES DE SEGUIMIENTO DE PROYECTOS URBANOS Y ARQUITECTONICOS (PREFERIBLEMENTE VIVIENDA). COMO APOYO A LA SUPERVISION DE LOS CONTRATOS EN DISEÑOS.</t>
  </si>
  <si>
    <t>https://community.secop.gov.co/Public/Tendering/OpportunityDetail/Index?noticeUID=CO1.NTC.6014396&amp;isFromPublicArea=True&amp;isModal=False</t>
  </si>
  <si>
    <t>125 DE 2024</t>
  </si>
  <si>
    <t>YOHANA ANDREA GUERRA CORREA</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</si>
  <si>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</si>
  <si>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https://community.secop.gov.co/Public/Tendering/OpportunityDetail/Index?noticeUID=CO1.NTC.6013546&amp;isFromPublicArea=True&amp;isModal=False</t>
  </si>
  <si>
    <t>126 DE 2024</t>
  </si>
  <si>
    <t>JULIAN MAURICIO VELASQUEZ RAMIREZ</t>
  </si>
  <si>
    <t>PRESTACIÓN DE SERVICIOS PROFESIONALES COMO CONTRATISTA INDEPENDIENTE, POR SU PROPIA CUENTA Y RIESGO PARA APOYAR A LA SUBDIRECCIÓN ADMINISTRATIVA Y FINANCIERA COMO APOYO EN LOS PROCESOS OPERATIVOS DE LA TESORERIA</t>
  </si>
  <si>
    <t>https://community.secop.gov.co/Public/Tendering/OpportunityDetail/Index?noticeUID=CO1.NTC.6014535&amp;isFromPublicArea=True&amp;isModal=False</t>
  </si>
  <si>
    <t>127 DE 2024</t>
  </si>
  <si>
    <t>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</si>
  <si>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</si>
  <si>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24/04/2024</t>
  </si>
  <si>
    <t>https://community.secop.gov.co/Public/Tendering/OpportunityDetail/Index?noticeUID=CO1.NTC.6028870&amp;isFromPublicArea=True&amp;isModal=False</t>
  </si>
  <si>
    <t>128 DE 2024</t>
  </si>
  <si>
    <t>LAURA MARIA FLOREZ ZAPATA</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</si>
  <si>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</si>
  <si>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25/04/2024</t>
  </si>
  <si>
    <t>https://community.secop.gov.co/Public/Tendering/OpportunityDetail/Index?noticeUID=CO1.NTC.6031551&amp;isFromPublicArea=True&amp;isModal=False</t>
  </si>
  <si>
    <t>129 DE 2024</t>
  </si>
  <si>
    <t>ELKIN MAURICIO AMPUDIA MOSQUERA</t>
  </si>
  <si>
    <t>PRESTACIÓN DE SERVICIOS PROFESIONALES COMO CONTRATISTA INDEPENDIENTE, POR SU PROPIA CUENTA Y RIESGO COMO APOYO SOCIAL A LA VERIFICACIÓN DE HABITALIDAD</t>
  </si>
  <si>
    <t>https://community.secop.gov.co/Public/Tendering/OpportunityDetail/Index?noticeUID=CO1.NTC.6027815&amp;isFromPublicArea=True&amp;isModal=False</t>
  </si>
  <si>
    <t>130 DE 2024</t>
  </si>
  <si>
    <t>AURELIO AGUIRRE ARBELAEZ</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</si>
  <si>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</si>
  <si>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https://community.secop.gov.co/Public/Tendering/OpportunityDetail/Index?noticeUID=CO1.NTC.6029118&amp;isFromPublicArea=True&amp;isModal=False</t>
  </si>
  <si>
    <t>131 DE 2024</t>
  </si>
  <si>
    <t>CRISTIAN CAMILO ARTEAGA ARANGO</t>
  </si>
  <si>
    <t xml:space="preserve">PRESTACIÓN DE SERVICIOS PROFESIONALES COMO CONTRATISTA INDEPENDIENTE, POR SU PROPIA CUENTA Y RIESGO COMO APOYO 1 A LA EJECUCIÓN DE LOS PROGRAMAS Y PROYECTOS QUE ADELANTA EL ISVIMED DESDE EL COMPONENTE JURÍDICO. </t>
  </si>
  <si>
    <t>214</t>
  </si>
  <si>
    <t>02/05/2024</t>
  </si>
  <si>
    <t>https://community.secop.gov.co/Public/Tendering/OpportunityDetail/Index?noticeUID=CO1.NTC.6065229&amp;isFromPublicArea=True&amp;isModal=False</t>
  </si>
  <si>
    <t>132 DE 2024</t>
  </si>
  <si>
    <t>DAVID ANTONIO TORRES SIERRA</t>
  </si>
  <si>
    <t>PRESTACIÓN DE SERVICIOS PROFESIONALES COMO CONTRATISTA INDEPENDIENTE, POR SU PROPIA CUENTA Y RIESGO COMO APOYO 2 A LA EJECUCIÓN DE LOS PROGRAMAS Y PROYECTOS QUE ADELANTA EL ISVIMED DESDE EL COMPONENTE JURÍDICO.</t>
  </si>
  <si>
    <t>215</t>
  </si>
  <si>
    <t>https://community.secop.gov.co/Public/Tendering/OpportunityDetail/Index?noticeUID=CO1.NTC.6064710&amp;isFromPublicArea=True&amp;isModal=False</t>
  </si>
  <si>
    <t>133 DE 2024</t>
  </si>
  <si>
    <t>LIZA MILEYBY RUA METAUTE</t>
  </si>
  <si>
    <t>PRESTACIÓN DE SERVICIOS PROFESIONALES COMO CONTRATISTA INDEPENDIENTE 2, POR SU PROPIA CUENTA Y RIESGO PARA APOYAR A LA SUBDIRECCIÓN ADMINISTRATIVA Y FINANCIERA EN EL PROCESO CONTABLE Y FINANCIERO</t>
  </si>
  <si>
    <t>233</t>
  </si>
  <si>
    <t>09/05/2024</t>
  </si>
  <si>
    <t>https://community.secop.gov.co/Public/Tendering/ContractNoticePhases/View?PPI=CO1.PPI.31528764&amp;isFromPublicArea=True&amp;isModal=False</t>
  </si>
  <si>
    <t>134 DE 2024</t>
  </si>
  <si>
    <t>WILLIAM DARIO LONDOÑO ALVAREZ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</si>
  <si>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</si>
  <si>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223</t>
  </si>
  <si>
    <t>https://community.secop.gov.co/Public/Tendering/OpportunityDetail/Index?noticeUID=CO1.NTC.6065321&amp;isFromPublicArea=True&amp;isModal=False</t>
  </si>
  <si>
    <t>135 DE 2024</t>
  </si>
  <si>
    <t>PAOLA ANDREA DUQUE GOMEZ</t>
  </si>
  <si>
    <t xml:space="preserve">PRESTACION DE SERVICIOS PROFESIONALES COMO CONTRATISTA INDEPENDIENTE, POR SU PROPIA CUENTA Y RIESGO COMO APOYO 1 AL PROFESIONAL DE LIQUIDACIONES EN EL PROCESO DE REVISION Y ELABORACION DE LOS INFORMES DE LOS PROYECTOS QUE SE ENCUENTRAN PENDIENTES DE LOS INFORMES DE LIQUIDACION DE LA SUBDIRECCION DE DOTACION DE VIVIENDA Y HABITAT. </t>
  </si>
  <si>
    <t>224</t>
  </si>
  <si>
    <t>https://community.secop.gov.co/Public/Tendering/OpportunityDetail/Index?noticeUID=CO1.NTC.6066312&amp;isFromPublicArea=True&amp;isModal=False</t>
  </si>
  <si>
    <t>136 DE 2024</t>
  </si>
  <si>
    <t xml:space="preserve">CONTRATO INTERADMINISTRIVO </t>
  </si>
  <si>
    <t>ASOCIACION CANAL LOCAL DE TELEVISION DE MEDELLIN "TELEMEDELLIN"</t>
  </si>
  <si>
    <t>ADMINISTRACION DE RECURSOS PARA EL DESRROLLO DE LAS ACTIVIDADES CONSISTENTES EN GARANTIZAR EL MANTENIMIENTO Y SOPORTE TECNICO INTEGRAL A LA PAGINA WEB DEL ISVIMED Y LA EJECUCION DEL PLAN DE MEDIOS DE LA ENTIDAD EN EL AÑO 2024.</t>
  </si>
  <si>
    <t>229</t>
  </si>
  <si>
    <t>08/05/2024</t>
  </si>
  <si>
    <t>https://community.secop.gov.co/Public/Tendering/OpportunityDetail/Index?noticeUID=CO1.NTC.6063474&amp;isFromPublicArea=True&amp;isModal=False</t>
  </si>
  <si>
    <t>137 DE 2024</t>
  </si>
  <si>
    <t>VALENTINA ESCUDERO BUSTAMANTE</t>
  </si>
  <si>
    <t>PRESTACIÓN DE SERVICIOS PROFESIONALES COMO CONTRATISTA INDEPENDIENTE 3, POR SU PROPIA CUENTA Y RIESGO PARA APOYAR A LA SUBDIRECCIÓN ADMINISTRATIVA Y FINANCIERA EN EL PROCESO CONTABLE Y FINANCIERO</t>
  </si>
  <si>
    <t>234</t>
  </si>
  <si>
    <t>https://community.secop.gov.co/Public/Tendering/OpportunityDetail/Index?noticeUID=CO1.NTC.6063256&amp;isFromPublicArea=True&amp;isModal=False</t>
  </si>
  <si>
    <t>138 DE 2024</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</si>
  <si>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</si>
  <si>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165</t>
  </si>
  <si>
    <t>https://community.secop.gov.co/Public/Tendering/OpportunityDetail/Index?noticeUID=CO1.NTC.6063998&amp;isFromPublicArea=True&amp;isModal=False</t>
  </si>
  <si>
    <t>139 DE 2024</t>
  </si>
  <si>
    <t>LIGIA MARYED TORRES ESPINOSA</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</si>
  <si>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</si>
  <si>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228</t>
  </si>
  <si>
    <t>https://community.secop.gov.co/Public/Tendering/OpportunityDetail/Index?noticeUID=CO1.NTC.6063452&amp;isFromPublicArea=True&amp;isModal=False</t>
  </si>
  <si>
    <t>140 DE 2024</t>
  </si>
  <si>
    <t>LUIS JAIRO CASTRO OSORIO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</si>
  <si>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</si>
  <si>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235</t>
  </si>
  <si>
    <t>https://community.secop.gov.co/Public/Tendering/ContractNoticePhases/View?PPI=CO1.PPI.31537419&amp;isFromPublicArea=True&amp;isModal=False</t>
  </si>
  <si>
    <t>141 DE 2024</t>
  </si>
  <si>
    <t>JUAN PABLO CALLE CALLE</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</si>
  <si>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</si>
  <si>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242</t>
  </si>
  <si>
    <t>https://community.secop.gov.co/Public/Tendering/OpportunityDetail/Index?noticeUID=CO1.NTC.6065441&amp;isFromPublicArea=True&amp;isModal=False</t>
  </si>
  <si>
    <t>142 DE 2024</t>
  </si>
  <si>
    <t>LUIS CARLOS CASTRO ARTEAGA</t>
  </si>
  <si>
    <t>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t>
  </si>
  <si>
    <t>241</t>
  </si>
  <si>
    <t>https://community.secop.gov.co/Public/Tendering/OpportunityDetail/Index?noticeUID=CO1.NTC.6066302&amp;isFromPublicArea=True&amp;isModal=False</t>
  </si>
  <si>
    <t>143 DE 2024</t>
  </si>
  <si>
    <t>ARLEY STYVEN YEPES CANO</t>
  </si>
  <si>
    <t>PRESTACIÓN DE SERVICIOS DE APOYO A LA GESTIÓN COMO CONTRATISTA INDEPENDIENTE, POR SU PROPIA CUENTA Y RIESGO  PARA APOYAR LA EJECUCIÓN DE LOS PROGRAMAS Y PROYECTOS, EN EL PROGRAMA DE ATENCIÓN AL USUARIO DESDE EL  COMPONENTE LOGÍSTICO Y ADMINISTRATIVO.</t>
  </si>
  <si>
    <t>240</t>
  </si>
  <si>
    <t>https://community.secop.gov.co/Public/Tendering/OpportunityDetail/Index?noticeUID=CO1.NTC.6065163&amp;isFromPublicArea=True&amp;isModal=False</t>
  </si>
  <si>
    <t>144 DE 2024</t>
  </si>
  <si>
    <t>DANIEL GUSTAVO RAMOS ROJAS</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</si>
  <si>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</si>
  <si>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238</t>
  </si>
  <si>
    <t>https://community.secop.gov.co/Public/Tendering/OpportunityDetail/Index?noticeUID=CO1.NTC.6064937&amp;isFromPublicArea=True&amp;isModal=False</t>
  </si>
  <si>
    <t>146 DE 2024</t>
  </si>
  <si>
    <t>IVAN DARIO OSORIO MESA</t>
  </si>
  <si>
    <t xml:space="preserve">PRESTACIÓN DE SERVICIOS PROFESIONALES COMO CONTRATISTA INDEPENDIENTE, POR SU PROPIA CUENTA Y RIESGO, PARA APOYAR AL ISVIMED EN LOS PROCESOS Y PROYECTOS DE TITULACION Y SANEAMIENTO LEGALIZACIÓN QUE SE EJECUTEN EN LA SUBDIRECCIÓN JURIDICA, DESDE EL COMPONENTE JURIDICO. </t>
  </si>
  <si>
    <t>243</t>
  </si>
  <si>
    <t>147 DE 2024</t>
  </si>
  <si>
    <t>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</si>
  <si>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</si>
  <si>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239</t>
  </si>
  <si>
    <t>https://community.secop.gov.co/Public/Tendering/OpportunityDetail/Index?noticeUID=CO1.NTC.6065681&amp;isFromPublicArea=True&amp;isModal=False</t>
  </si>
  <si>
    <t>148 DE 2024</t>
  </si>
  <si>
    <t>JULIAN OSORIO BUSTAMANTE</t>
  </si>
  <si>
    <t>PRESTACIÓN DE SERVICIOS DE APOYÓ A LA GESTIÓN 1 COMO CONTRATISTA INDEPENDIENTE, POR SU PROPIA CUENTA Y RIESGO, PARA APOYAR EL PROCESO ADMINISTRATIVO Y FINANCIERO DESDE EL COMPONENTE DE ADMINISTRACIÓN DOCUMENTAL, ARCHIVO Y OPERATIVO DE LOS PROYECTOS DEL ISVIMED.</t>
  </si>
  <si>
    <t>232</t>
  </si>
  <si>
    <t>https://community.secop.gov.co/Public/Tendering/OpportunityDetail/Index?noticeUID=CO1.NTC.6064258&amp;isFromPublicArea=True&amp;isModal=False</t>
  </si>
  <si>
    <t>150 DE 2024</t>
  </si>
  <si>
    <t>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</si>
  <si>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</si>
  <si>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237</t>
  </si>
  <si>
    <t>https://community.secop.gov.co/Public/Tendering/OpportunityDetail/Index?noticeUID=CO1.NTC.6065546&amp;isFromPublicArea=True&amp;isModal=False</t>
  </si>
  <si>
    <t>151 DE 2024</t>
  </si>
  <si>
    <t>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</si>
  <si>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</si>
  <si>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236</t>
  </si>
  <si>
    <t>https://community.secop.gov.co/Public/Tendering/OpportunityDetail/Index?noticeUID=CO1.NTC.6065558&amp;isFromPublicArea=True&amp;isModal=False</t>
  </si>
  <si>
    <t>152 DE 2024</t>
  </si>
  <si>
    <t>CAMILO ANDRES CANO ARIAS</t>
  </si>
  <si>
    <t>PRESTACION DE SERVICIOS PROFESIONALES COMO CONTRATISTA INDEPENDIENTE, POR SU PROPIA CUENTA Y RIESGO COMO APOYO 2  AL PROFESIONAL DE LIQUIDACIONES EN EL PROCESO DE REVISION Y ELABORACION DE LOS INFORMES DE LOS PROYECTOS QUE SE  ENCUENTRAN PENDIENTES DE LOS INFORMES DE LIQUIDACION DE LA SUBDIRECCION DE DOTACION DE VIVIENDA Y HABITAT.</t>
  </si>
  <si>
    <t>246</t>
  </si>
  <si>
    <t>06/05/2024</t>
  </si>
  <si>
    <t>https://community.secop.gov.co/Public/Tendering/OpportunityDetail/Index?noticeUID=CO1.NTC.6079569&amp;isFromPublicArea=True&amp;isModal=False</t>
  </si>
  <si>
    <t>153 DE 2024</t>
  </si>
  <si>
    <t>WILDER SNEIDER OLARTE HERNANDEZ</t>
  </si>
  <si>
    <t>PRESTACIÓN DE SERVICIOS DE APOYO 2 A LA GESTIÓN COMO CONTRATISTA INDEPENDIENTE, POR SU PROPIA CUENTA Y RIESGO PARA APOYAR A LA SUBDIRECCIÓN ADMINISTRATIVA Y FINANCIERA EN LE PROCESO DE GESTIÓN DOCUMENTAL</t>
  </si>
  <si>
    <t>248</t>
  </si>
  <si>
    <t>https://community.secop.gov.co/Public/Tendering/OpportunityDetail/Index?noticeUID=CO1.NTC.6081289&amp;isFromPublicArea=True&amp;isModal=False</t>
  </si>
  <si>
    <t>154 DE 2024</t>
  </si>
  <si>
    <t>GUILLERMO LEÓN DURANGO ESPINOSA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</si>
  <si>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</si>
  <si>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212</t>
  </si>
  <si>
    <t>07/05/2024</t>
  </si>
  <si>
    <t>https://community.secop.gov.co/Public/Tendering/OpportunityDetail/Index?noticeUID=CO1.NTC.6090101&amp;isFromPublicArea=True&amp;isModal=False</t>
  </si>
  <si>
    <t>158 DE 2024</t>
  </si>
  <si>
    <t>JORGE ANDRES LONDOÑO MORENO</t>
  </si>
  <si>
    <t xml:space="preserve">PRESTACIÓN DE SERVICIOS PROFESIONALES COMO CONTRATISTA INDEPENDIENTE, SIN VÍNCULO LABORAL POR SU PROPIA CUENTA Y RIESGO, PARA APOYAR AL ISVIMED DESDE LA SUBDIRECCIÓN ADMINISTRATIVA Y FINANCIERA DE MANERA TRASVERSAL EN EL COMPONENTE FINANCIERO Y CONTABLE. </t>
  </si>
  <si>
    <t>272</t>
  </si>
  <si>
    <t>https://community.secop.gov.co/Public/Tendering/OpportunityDetail/Index?noticeUID=CO1.NTC.6103187&amp;isFromPublicArea=True&amp;isModal=False</t>
  </si>
  <si>
    <t>159 DE 2024</t>
  </si>
  <si>
    <t>ROBINSON ANDRES MONTOYA VILLA</t>
  </si>
  <si>
    <t>PRESTACIÓN DE SERVICIOS PROFESIONALES COMO CONTRATISTA INDEPENDIENTE, POR SU PROPIA CUENTA Y RIESGO COMO APOYO A LOS PROCESOS DE POSTULACIÓN Y ENTREGA DE LOS SDV</t>
  </si>
  <si>
    <t>266</t>
  </si>
  <si>
    <t>https://community.secop.gov.co/Public/Tendering/OpportunityDetail/Index?noticeUID=CO1.NTC.6105631&amp;isFromPublicArea=True&amp;isModal=False</t>
  </si>
  <si>
    <t>160 DE 2024</t>
  </si>
  <si>
    <t>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</si>
  <si>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</si>
  <si>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270</t>
  </si>
  <si>
    <t>https://community.secop.gov.co/Public/Tendering/OpportunityDetail/Index?noticeUID=CO1.NTC.6103362&amp;isFromPublicArea=True&amp;isModal=False</t>
  </si>
  <si>
    <t>161 DE 2024</t>
  </si>
  <si>
    <t>YSABEL KRYSTINA SANDOVAL JIMENEZ</t>
  </si>
  <si>
    <t>269</t>
  </si>
  <si>
    <t>https://community.secop.gov.co/Public/Tendering/ContractNoticePhases/View?PPI=CO1.PPI.31695421&amp;isFromPublicArea=True&amp;isModal=False</t>
  </si>
  <si>
    <t>162 DE 2024</t>
  </si>
  <si>
    <t>MARIANA PASSOS VERA</t>
  </si>
  <si>
    <t>PRESTACIÓN DE SERVICIOS PROFESIONALES COMO CONTRATISTA INDEPENDIENTE, POR SU PROPIA CUENTA Y RIESGO, COMO APOYO FINANCIERO EN TODOS LOS CIERRES CONTABLES DE LAS DIFERENTES FIDUCIAS QUE SE ENCUENTRA A CARGO DEL ISVIMED.</t>
  </si>
  <si>
    <t>268</t>
  </si>
  <si>
    <t>https://community.secop.gov.co/Public/Tendering/OpportunityDetail/Index?noticeUID=CO1.NTC.6105095&amp;isFromPublicArea=True&amp;isModal=False</t>
  </si>
  <si>
    <t>163 DE 2024</t>
  </si>
  <si>
    <t>JAIR DARIO ACOSTA MAYA</t>
  </si>
  <si>
    <t xml:space="preserve">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 </t>
  </si>
  <si>
    <t>271</t>
  </si>
  <si>
    <t>https://community.secop.gov.co/Public/Tendering/OpportunityDetail/Index?noticeUID=CO1.NTC.6105258&amp;isFromPublicArea=True&amp;isModal=False</t>
  </si>
  <si>
    <t>164 DE 2024</t>
  </si>
  <si>
    <t>DAYANA ESPINOSA ARISTIZABAL</t>
  </si>
  <si>
    <t>PRESTACIÓN DE SERVICIOS PROFESIONALES COMO CONTRATISTA INDEPENDIENTE, POR SU PROPIA CUENTA Y RIESGO PARA APOYAR EL PROCESO DE GESTIÓN DE TALENTO HUMANO EN EL DISEÑO, EJECUCIÓN Y CONTROL DEL PLAN DE SEGURIDAD Y SALUD EN EL TRABAJO</t>
  </si>
  <si>
    <t>265</t>
  </si>
  <si>
    <t>165 DE 2024</t>
  </si>
  <si>
    <t>DIANA PAOLA RODRÍGUEZ TRUJILLO</t>
  </si>
  <si>
    <t xml:space="preserve">PRESTACIÓN DE SERVICIOS PROFESIONALES COMO CONTRATISTA INDEPENDIENTE, POR SU PROPIA CUENTA Y RIESGO, PARA APOYAR LOS TRÁMITES FINANCIEROS TRANVERSALES DE LA SUBDIRECCIÓN POBLACIONAL. </t>
  </si>
  <si>
    <t>267</t>
  </si>
  <si>
    <t>14/05/2024</t>
  </si>
  <si>
    <t>https://community.secop.gov.co/Public/Tendering/OpportunityDetail/Index?noticeUID=CO1.NTC.6119302&amp;isFromPublicArea=True&amp;isModal=False</t>
  </si>
  <si>
    <t>166 DE 2024</t>
  </si>
  <si>
    <t>MONICA MARIA ARBOLEDA LORA</t>
  </si>
  <si>
    <t>PRESTACIÓN DE SERVICIOS DE APOYO A LA GESTION COMO CONTRATISTA INDEPENDIENTE, POR  SU PROPIA CUENTA Y RIESGO, PARA APOYAR EL PROCESO DE FIDUCIAS EN LA SUBDIRECCIÓN  JURÍDICA DESDE EL COMPONENTE TECNICO Y JURÍDICO</t>
  </si>
  <si>
    <t>273</t>
  </si>
  <si>
    <t>https://community.secop.gov.co/Public/Tendering/OpportunityDetail/Index?noticeUID=CO1.NTC.6121859&amp;isFromPublicArea=True&amp;isModal=False</t>
  </si>
  <si>
    <t>167 DE 2024</t>
  </si>
  <si>
    <t>STEVENS ACEVEDO CARDONA</t>
  </si>
  <si>
    <t xml:space="preserve">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</si>
  <si>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264</t>
  </si>
  <si>
    <t>https://community.secop.gov.co/Public/Tendering/OpportunityDetail/Index?noticeUID=CO1.NTC.6121192&amp;isFromPublicArea=True&amp;isModal=False</t>
  </si>
  <si>
    <t>168 DE 2024</t>
  </si>
  <si>
    <t>MAURICIO ALBERTO GIRALDO GALLEGO</t>
  </si>
  <si>
    <t>PRESTACIÓN DE SERVICIOS PROFESIONALES ESPECIALIZADOS 1 COMO CONTRATISTA INDEPENDIENTE, SIN VÍNCULO LABORAL POR SU PROPIA CUENTA Y RIESGO, PARA APOYAR AL ISVIMED EN LA SUBDIRECCIÓN ADMINISTRATIVA Y FINANCIERA DESDE EL COMPONENTE FINANCIERO.</t>
  </si>
  <si>
    <t>278</t>
  </si>
  <si>
    <t>16/05/2024</t>
  </si>
  <si>
    <t>https://community.secop.gov.co/Public/Tendering/OpportunityDetail/Index?noticeUID=CO1.NTC.6132776&amp;isFromPublicArea=True&amp;isModal=False</t>
  </si>
  <si>
    <t>169 DE 2024</t>
  </si>
  <si>
    <t>YOLANDA MARIA RUA MUÑOZ</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</si>
  <si>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</si>
  <si>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285</t>
  </si>
  <si>
    <t>https://community.secop.gov.co/Public/Tendering/OpportunityDetail/Index?noticeUID=CO1.NTC.6133351&amp;isFromPublicArea=True&amp;isModal=False</t>
  </si>
  <si>
    <t>170 DE 2024</t>
  </si>
  <si>
    <t xml:space="preserve">CONVENIO INTERADMINISTRATIVO </t>
  </si>
  <si>
    <t>EMPRESA DE VIVIENDA DE ANTIOQUIA -VIVA</t>
  </si>
  <si>
    <t>CONVENIO INTERADMISTRATIVO PARA DESARROLAR EL PROGRAMA DE MEJORAMIENTO DE VIVIENDA URBANA, GARANTIZANDO CONDICIONES DE HABITABILIDAD Y EL DERECHO A LA VIVIENDA DIGNA DE LOS HABITANTES DEL DISTRITO ESPECIAL DE CIENCIA, TECNOLOGÍA E INNOVACIÓN DE MEDELLIN</t>
  </si>
  <si>
    <t>257</t>
  </si>
  <si>
    <t>29/05/2024</t>
  </si>
  <si>
    <t>https://community.secop.gov.co/Public/Tendering/OpportunityDetail/Index?noticeUID=CO1.NTC.6182981&amp;isFromPublicArea=True&amp;isModal=False</t>
  </si>
  <si>
    <t>171 DE 2024</t>
  </si>
  <si>
    <t xml:space="preserve">PRESTACIÓN DE SERVICIOS </t>
  </si>
  <si>
    <t>FUMIGACIONES INDUSTRIALES LIMITADA</t>
  </si>
  <si>
    <t>PRESTAR EL SERVICIO DE FUMIGACIÓN DE PLAGAS Y DESINFECCIÓN EN LAS SEDES DEL INSTITUTO SOCIAL DE VIVIENDA Y HÁBITAT DE MEDELLÍN ISVIMED</t>
  </si>
  <si>
    <t>204</t>
  </si>
  <si>
    <t>22/05/2024</t>
  </si>
  <si>
    <t>https://community.secop.gov.co/Public/Tendering/OpportunityDetail/Index?noticeUID=CO1.NTC.6050281&amp;isFromPublicArea=True&amp;isModal=False</t>
  </si>
  <si>
    <t>172 DE 2024</t>
  </si>
  <si>
    <t xml:space="preserve">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 </t>
  </si>
  <si>
    <t>277</t>
  </si>
  <si>
    <t>17/05/2024</t>
  </si>
  <si>
    <t>https://community.secop.gov.co/Public/Tendering/OpportunityDetail/Index?noticeUID=CO1.NTC.6141016&amp;isFromPublicArea=True&amp;isModal=False</t>
  </si>
  <si>
    <t>173 DE 2024</t>
  </si>
  <si>
    <t>JORGE MARIO OCHOA JARAMILLO</t>
  </si>
  <si>
    <t>PRESTACION DE SERVICIOS PROFESIONALES COMO CONTRATISTA INDEPENDIENTE, POR SU PROPIA CUENTA Y RIESGO COMO APOYO 1 A LA EJECUCIÓN DEL PROGRAMA MEJORAMIENTO INTEGRAL DE BARRIOS EN EL PROYECTO RECONOCIMIENTO DE EDIFICACIONES, DESDE EL COMPONENTE DE LEVANTAMIENTO DE DIBUJOS EN CAMPO.</t>
  </si>
  <si>
    <t>140</t>
  </si>
  <si>
    <t>21/05/2024</t>
  </si>
  <si>
    <t>https://community.secop.gov.co/Public/Tendering/OpportunityDetail/Index?noticeUID=CO1.NTC.6161521&amp;isFromPublicArea=True&amp;isModal=False</t>
  </si>
  <si>
    <t>174 DE 2024</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</si>
  <si>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</si>
  <si>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293</t>
  </si>
  <si>
    <t>https://community.secop.gov.co/Public/Tendering/OpportunityDetail/Index?noticeUID=CO1.NTC.6164031&amp;isFromPublicArea=True&amp;isModal=False</t>
  </si>
  <si>
    <t>175 DE 2024</t>
  </si>
  <si>
    <t xml:space="preserve">PRESTACIÓN DE SERVICIOS PROFESIONALES COMO CONTRATISTA INDEPENDIENTE, POR SU PROPIA CUENTA Y RIESGO, PARA APOYAR LA COORDINACIÓN, ARTICULACIÓN, Y RELACIONAMIENTO INTERINSTITUCIONAL DEL COMPONENTE DE COMUNICACIÓN, INTERNA Y EXTERNA DEL ISVIMED.  </t>
  </si>
  <si>
    <t>287</t>
  </si>
  <si>
    <t>176 DE 2024</t>
  </si>
  <si>
    <t>MANUELA VALLEJO HERNANDEZ</t>
  </si>
  <si>
    <t>PRESTACIÓN DE SERVICIOS PROFESIONALES COMO CONTRATISTA INDEPENDIENTE, POR SU PROPIA CUENTA Y RIESGO, COMO APOYO EN LA PLANEACIÓN ESTRATÉGICA A TRAVÉS DE INSTRUMENTOS TERRITORIALES.</t>
  </si>
  <si>
    <t>286</t>
  </si>
  <si>
    <t>27/05/2024</t>
  </si>
  <si>
    <t>https://community.secop.gov.co/Public/Tendering/OpportunityDetail/Index?noticeUID=CO1.NTC.6167631&amp;isFromPublicArea=True&amp;isModal=False</t>
  </si>
  <si>
    <t>178 DE 2024</t>
  </si>
  <si>
    <t>JOHN FREDY CORDOBA MOSQUERA</t>
  </si>
  <si>
    <t xml:space="preserve">PRESTACIÓN DE SERVICIOS PROFESIONALES COMO CONTRATISTA INDEPENDIENTE, POR SU PROPIA CUENTA Y RIESGO, PARA APOYAR AL  ISVIMED EN LOS PROCESOS, PROGRAMAS Y PROYECTOS DESDE EL COMPONENTE JURÍDICO A LA SUBDIRECCIÓN JURÍDICA. </t>
  </si>
  <si>
    <t>297</t>
  </si>
  <si>
    <t>24/05/2024</t>
  </si>
  <si>
    <t>https://community.secop.gov.co/Public/Tendering/OpportunityDetail/Index?noticeUID=CO1.NTC.6175324&amp;isFromPublicArea=True&amp;isModal=False</t>
  </si>
  <si>
    <t>184 DE 2024</t>
  </si>
  <si>
    <t>MARCO ANDRES LANDÍNEZ MORENO</t>
  </si>
  <si>
    <t>PRESTAR EL SERVICIO DE MANTENIMIENTO PREVENTIVO Y CORRECTIVO CON EL SUMINISTRO DE REPUESTOS A LOS DISPENSADORES DE AGUA INSTALADOS EN LA SEDE DEL INSTITUTO SOCIAL DE VIVIENDA Y HÁBITAT DE MEDELLÍN – ISVIMED</t>
  </si>
  <si>
    <t>252</t>
  </si>
  <si>
    <t>28/05/2024</t>
  </si>
  <si>
    <t>https://community.secop.gov.co/Public/Tendering/OpportunityDetail/Index?noticeUID=CO1.NTC.6122500&amp;isFromPublicArea=True&amp;isModal=False</t>
  </si>
  <si>
    <t xml:space="preserve"> ADRIANA  MARIA CORREA CARRASCAL</t>
  </si>
  <si>
    <t xml:space="preserve">PRESTACIÓN DE SERVICIOS PROFESIONALES COMO CONTRATISTA INDEPENDIENTE, POR SU PROPIA CUENTA Y RIESGO, PARA APOYAR AL  ISVIMED EN LOS PROCESOS Y PROYECTOS DE TITULACION Y SANEAMIENTO DE LEGALIZACION DE PREDIOS QUE SE EJECUTEN EN LA  SUBDIRECCIÓN JURIDICA, DESDE EL COMPONENTE JURIDICO. </t>
  </si>
  <si>
    <t>291</t>
  </si>
  <si>
    <t>289</t>
  </si>
  <si>
    <t>04/06/2024</t>
  </si>
  <si>
    <t>https://community.secop.gov.co/Public/Tendering/OpportunityDetail/Index?noticeUID=CO1.NTC.6218342&amp;isFromPublicArea=True&amp;isModal=False</t>
  </si>
  <si>
    <t xml:space="preserve"> ANDRES FERNANDO CORREA ZULETA</t>
  </si>
  <si>
    <t>PRESTACIÓN DE SERVICIOS PROFESIONALES COMO CONTRATISTA INDEPENDIENTE, POR SU PROPIA CUENTA Y RIESGO PARA APOYAR LA  EJECUCIÓN DE LOS PROGRAMAS, PROYECTOS Y PROCESOS, QUE SE EJECUTEN EN LA SUBDIRECCIÓN JURIDICA EN EL COMPONENTE  JURIDICO.</t>
  </si>
  <si>
    <t>290</t>
  </si>
  <si>
    <t>https://community.secop.gov.co/Public/Tendering/OpportunityDetail/Index?noticeUID=CO1.NTC.6219508&amp;isFromPublicArea=True&amp;isModal=False</t>
  </si>
  <si>
    <t xml:space="preserve"> ASTRID MARIANA RODRIGUEZ MONSALVE</t>
  </si>
  <si>
    <t xml:space="preserve">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 </t>
  </si>
  <si>
    <t>288</t>
  </si>
  <si>
    <t>https://community.secop.gov.co/Public/Tendering/OpportunityDetail/Index?noticeUID=CO1.NTC.6219570&amp;isFromPublicArea=True&amp;isModal=False</t>
  </si>
  <si>
    <t xml:space="preserve"> MARIANA  RODRIGUEZ  GARCIA </t>
  </si>
  <si>
    <t xml:space="preserve">PRESTACIÓN DE SERVICIOS PROFESIONALES COMO CONTRATISTA INDEPENDIENTE, POR SU PROPIA CUENTA Y RIESGO, PARA APOYAR AL  ISVIMED EN LOS PROCESOS Y PROYECTOS DE OPV QUE SE EJECUTEN EN LA SUBDIRECCIÓN JURIDICA, DESDE EL COMPONENTE  JURIDICO. </t>
  </si>
  <si>
    <t>292</t>
  </si>
  <si>
    <t>https://community.secop.gov.co/Public/Tendering/OpportunityDetail/Index?noticeUID=CO1.NTC.6220190&amp;isFromPublicArea=True&amp;isModal=False</t>
  </si>
  <si>
    <t xml:space="preserve"> VIALENIS DANELIS ALVAREZ PALOMINO</t>
  </si>
  <si>
    <t>PRESTACIÓN DE SERVICIOS PROFESIONALES COMO CONTRATISTA INDEPENDIENTE, POR SU PROPIA CUENTA Y RIESGO, PARA APOYAR AL  ISVIMED EN LOS PROCESOS Y PROYECTOS DE TITULACION QUE SE EJECUTEN EN LA SUBDIRECCIÓN JURIDICA, DESDE EL COMPONENTE JURIDICO.</t>
  </si>
  <si>
    <t>https://community.secop.gov.co/Public/Tendering/OpportunityDetail/Index?noticeUID=CO1.NTC.6220094&amp;isFromPublicArea=True&amp;isModal=False</t>
  </si>
  <si>
    <t xml:space="preserve"> SYGMA TECH S.A.S</t>
  </si>
  <si>
    <t>APOYAR LA EJECUCIÓN DE LOS PROGRAMAS Y PROYECTOS DEL PLAN DE DESARROLLO DE MEDELLÍN, EN EL ACOMPAÑAMIENTO A LOS COMPONENTES DE GESTIÓN DE TIC EN EL SOPORTE, CAPACITACIÓN Y NUEVOS DESARROLLOS DEL SISTEMA DE INFORMACIÓN DEL ISVIMED SIFI.</t>
  </si>
  <si>
    <t>280</t>
  </si>
  <si>
    <t>14/06/2024</t>
  </si>
  <si>
    <t>https://community.secop.gov.co/Public/Tendering/OpportunityDetail/Index?noticeUID=CO1.NTC.6247373&amp;isFromPublicArea=True&amp;isModal=False</t>
  </si>
  <si>
    <t xml:space="preserve"> LUIS  ALFONSO ECHEVERRI ZAPATA </t>
  </si>
  <si>
    <t>PRESTACIÓN DE SERVICIOS PROFESIONALES COMO CONTRATISTA INDEPENDIENTE, POR SU PROPIA CUENTA Y RIESGO COMO  APOYO 1 A LA SUBDIRECCIÓN ADMINISTRATIVA Y FINANCIERA EN EL PROCESO CONTABLE.</t>
  </si>
  <si>
    <t>300</t>
  </si>
  <si>
    <t>https://community.secop.gov.co/Public/Tendering/OpportunityDetail/Index?noticeUID=CO1.NTC.6220360&amp;isFromPublicArea=True&amp;isModal=False</t>
  </si>
  <si>
    <t>1037602708</t>
  </si>
  <si>
    <t xml:space="preserve"> MARÍA JOSÉ DÍAZ MAYA</t>
  </si>
  <si>
    <t>PRESTACIÓN DE SERVICIOS PROFESIONALES COMO CONTRATISTA INDEPENDIENTE, POR SU PROPIA CUENTA Y RIESGO, PARA APOYAR AL ISVIMED EN LA ARTICULACIÓN, COORDINACIÓN Y RELACIONAMIENTO INTERINSTITUCIONAL DEL COMPONENTE DE COMUNICACIÓN, INTERNA Y EXTERNA DEL ISVIMED.</t>
  </si>
  <si>
    <t>306</t>
  </si>
  <si>
    <t>301</t>
  </si>
  <si>
    <t>https://community.secop.gov.co/Public/Tendering/OpportunityDetail/Index?noticeUID=CO1.NTC.6219678&amp;isFromPublicArea=True&amp;isModal=False</t>
  </si>
  <si>
    <t>1128402534</t>
  </si>
  <si>
    <t xml:space="preserve"> DIEGO  LEON  MONROY  PIZARRO</t>
  </si>
  <si>
    <t>PRESTACIÓN DE SERVICIOS PROFESIONALES COMO CONTRATISTA INDEPENDIENTE, PARA APOYAR AL ISVIMED EN LAS DIFERENTES LABORES DEL ÁREA DE PRESUPUESTO.</t>
  </si>
  <si>
    <t>304</t>
  </si>
  <si>
    <t>302</t>
  </si>
  <si>
    <t>https://community.secop.gov.co/Public/Tendering/OpportunityDetail/Index?noticeUID=CO1.NTC.6219115&amp;isFromPublicArea=True&amp;isModal=False</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</si>
  <si>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</si>
  <si>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</si>
  <si>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299</t>
  </si>
  <si>
    <t>305</t>
  </si>
  <si>
    <t>https://community.secop.gov.co/Public/Tendering/OpportunityDetail/Index?noticeUID=CO1.NTC.6221948&amp;isFromPublicArea=True&amp;isModal=False</t>
  </si>
  <si>
    <t xml:space="preserve"> GARCÍA QUIROZ ABOGADOS S.A.S.</t>
  </si>
  <si>
    <t>PRESTACIÓN DE SERVICIOS PROFESIONALES PARA REALIZAR ACOMPAÑAMIENTO JURÍDICO AL FORTALECIMIENTO DEL SISTEMA HABITACIONAL Y MODELO DE GESTIÓN PUBLICA DENTRO DE LOS PROYECTOS HABITACIONALES PROMOVIDOS POR EL INSTITUTO</t>
  </si>
  <si>
    <t>307</t>
  </si>
  <si>
    <t>315</t>
  </si>
  <si>
    <t>07/06/2024</t>
  </si>
  <si>
    <t>https://community.secop.gov.co/Public/Tendering/OpportunityDetail/Index?noticeUID=CO1.NTC.6228577&amp;isFromPublicArea=True&amp;isModal=False</t>
  </si>
  <si>
    <t xml:space="preserve"> 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</si>
  <si>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</si>
  <si>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208</t>
  </si>
  <si>
    <t>06/06/2024</t>
  </si>
  <si>
    <t>https://community.secop.gov.co/Public/Tendering/OpportunityDetail/Index?noticeUID=CO1.NTC.6232030&amp;isFromPublicArea=True&amp;isModal=False</t>
  </si>
  <si>
    <t>ASOCIACION - APOYO</t>
  </si>
  <si>
    <t>ASOCIACION / APOYO</t>
  </si>
  <si>
    <t xml:space="preserve"> CAJA DE COMPENSACION FAMILIAR DE ANTIOQUIA COMFAMA</t>
  </si>
  <si>
    <t>CONVENIO DE ASOCIACIÓN PARA LA FORMULACIÓN, ESTRUCTURACIÓN, EJECUCIÓN Y COFINANCIACIÓN DE UN PROYECTO DE MEJORAMIENTO DE VIVIENDA URBANA CON AFILIADOS A CAJAS DE COMPENSACIÓN FAMILIAR EN LA CIUDAD DE MEDELLÍN</t>
  </si>
  <si>
    <t>502</t>
  </si>
  <si>
    <t>411</t>
  </si>
  <si>
    <t>25/06/2024</t>
  </si>
  <si>
    <t>https://community.secop.gov.co/Public/Tendering/OpportunityDetail/Index?noticeUID=CO1.NTC.6293736&amp;isFromPublicArea=True&amp;isModal=False</t>
  </si>
  <si>
    <t xml:space="preserve"> CARLOS EDUARDO RUIZ ALZATE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</si>
  <si>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</si>
  <si>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320</t>
  </si>
  <si>
    <t>127</t>
  </si>
  <si>
    <t>12/06/2024</t>
  </si>
  <si>
    <t>https://community.secop.gov.co/Public/Tendering/OpportunityDetail/Index?noticeUID=CO1.NTC.6258388&amp;isFromPublicArea=True&amp;isModal=False</t>
  </si>
  <si>
    <t xml:space="preserve"> VALENTINA VALLEJO ARISTIZABAL</t>
  </si>
  <si>
    <t>321</t>
  </si>
  <si>
    <t>13/06/2024</t>
  </si>
  <si>
    <t>https://community.secop.gov.co/Public/Tendering/OpportunityDetail/Index?noticeUID=CO1.NTC.6258902&amp;isFromPublicArea=True&amp;isModal=False</t>
  </si>
  <si>
    <t xml:space="preserve"> LAURA MARIA FLOREZ ZAPATA</t>
  </si>
  <si>
    <t xml:space="preserve">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 </t>
  </si>
  <si>
    <t>319</t>
  </si>
  <si>
    <t>https://community.secop.gov.co/Public/Tendering/OpportunityDetail/Index?noticeUID=CO1.NTC.6260355&amp;isFromPublicArea=True&amp;isModal=False</t>
  </si>
  <si>
    <t xml:space="preserve"> VILEYDY ADRIANA GONZALEZ MEJIA</t>
  </si>
  <si>
    <t>PRESTACIÓN DE SERVICIOS PROFESIONALES COMO CONTRATISTA INDEPENDIENTE, SIN VÍNCULO LABORAL POR SU PROPIA CUENTA Y RIESGO PARA APOYAR LAS ACTIVIDADES DE ANALÍTICA DE DATOS PARA LA POLÍTICA ESTADÍSTICA, DATOS ABIERTOS SEN, DANE.</t>
  </si>
  <si>
    <t>389</t>
  </si>
  <si>
    <t>415</t>
  </si>
  <si>
    <t>19/06/2024</t>
  </si>
  <si>
    <t>https://community.secop.gov.co/Public/Tendering/OpportunityDetail/Index?noticeUID=CO1.NTC.6284589&amp;isFromPublicArea=True&amp;isModal=False</t>
  </si>
  <si>
    <t xml:space="preserve"> JENNY  MILDREY RUEDA CASTAÑO</t>
  </si>
  <si>
    <t>PRESTACIÓN DE SERVICIOS PROFESIONALES COMO CONTRATISTA INDEPENDIENTE, POR SU PROPIA CUENTA Y RIESGO, PARA APOYAR AL ISVIMED EN LA ADMINISTRACIÓN DE LA PÁGINA WEB INSTITUCIONAL.</t>
  </si>
  <si>
    <t>376</t>
  </si>
  <si>
    <t>422</t>
  </si>
  <si>
    <t>https://community.secop.gov.co/Public/Tendering/OpportunityDetail/Index?noticeUID=CO1.NTC.6287638&amp;isFromPublicArea=True&amp;isModal=False</t>
  </si>
  <si>
    <t xml:space="preserve"> ANA MARIA PALENCIA  RIVERA</t>
  </si>
  <si>
    <t xml:space="preserve">PRESTACIÓN DE SERVICIOS PROFESIONALES COMO CONTRATISTA INDEPENDIENTE, SIN VÍNCULO LABORAL POR SU PROPIA CUENTA Y  RIESGO PARA APOYAR LAS ACTIVIDADES DE FORMULACIÓN, GESTIÓN Y SEGUIMIENTO DE PROYECTOS DE VIVIENDA EN ALTURA.  </t>
  </si>
  <si>
    <t>385</t>
  </si>
  <si>
    <t>421</t>
  </si>
  <si>
    <t>https://community.secop.gov.co/Public/Tendering/OpportunityDetail/Index?noticeUID=CO1.NTC.6288001&amp;isFromPublicArea=True&amp;isModal=False</t>
  </si>
  <si>
    <t xml:space="preserve"> LEYDY YOHANA  JARAMILLO ORTEGA</t>
  </si>
  <si>
    <t xml:space="preserve">PRESTACIÓN DE SERVICIOS PROFESIONALES COMO CONTRATISTA INDEPENDIENTE, SIN VINCULO LABORAL POR SU PROPIA CUENTA PARA APOYAR LAS ACTIVIDADES DE FORMULACIÓN Y DISEÑO DE PROYECTOS URBANOS Y ARQUITECTÓNICOS, MANEJO DE NORMA URBANA DISTRITAL Y NACIONAL. </t>
  </si>
  <si>
    <t>384</t>
  </si>
  <si>
    <t>414</t>
  </si>
  <si>
    <t>https://community.secop.gov.co/Public/Tendering/OpportunityDetail/Index?noticeUID=CO1.NTC.6286323&amp;isFromPublicArea=True&amp;isModal=False</t>
  </si>
  <si>
    <t xml:space="preserve"> LAURA CRISTINA ATEHORTUA  ALVAREZ</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</si>
  <si>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</si>
  <si>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416</t>
  </si>
  <si>
    <t>20/06/2024</t>
  </si>
  <si>
    <t>https://community.secop.gov.co/Public/Tendering/OpportunityDetail/Index?noticeUID=CO1.NTC.6291171&amp;isFromPublicArea=True&amp;isModal=False</t>
  </si>
  <si>
    <t xml:space="preserve"> LUIS ENRIQUE LEBRUN SUELT</t>
  </si>
  <si>
    <t xml:space="preserve">PRESTACIÓN DE SERVICIOS PROFESIONALES ESPECIALIZADOS COMO CONTRATISTA INDEPENDIENTE, SIN VÍNCULO LABORAL POR SU  PROPIA CUENTA Y RIESGO PARA APOYAR AL ISVIMED EN LA COORDINACION DEL COMPONENTE DE GESTIÓN DE MARCA Y  PUBLICIDAD. </t>
  </si>
  <si>
    <t>510</t>
  </si>
  <si>
    <t>429</t>
  </si>
  <si>
    <t>24/06/2024</t>
  </si>
  <si>
    <t>https://community.secop.gov.co/Public/Tendering/OpportunityDetail/Index?noticeUID=CO1.NTC.6309937&amp;isFromPublicArea=True&amp;isModal=False</t>
  </si>
  <si>
    <t xml:space="preserve"> ANDRES GUZMAN MONSALVE</t>
  </si>
  <si>
    <t>498</t>
  </si>
  <si>
    <t>430</t>
  </si>
  <si>
    <t>26/06/2024</t>
  </si>
  <si>
    <t>https://community.secop.gov.co/Public/Tendering/OpportunityDetail/Index?noticeUID=CO1.NTC.6310603&amp;isFromPublicArea=True&amp;isModal=False</t>
  </si>
  <si>
    <t>209 DE 2024</t>
  </si>
  <si>
    <t>1035913494</t>
  </si>
  <si>
    <t xml:space="preserve"> DIANA VALENTINA MONSALVE OSORNO</t>
  </si>
  <si>
    <t>PRESTACIÓN DE SERVICIOS PROFESIONALES COMO CONTRATISTA INDEPENDIENTE, POR SU PROPIA CUENTA Y RIESGO PARA APOYAR LA EJECUCIÓN DE LOS PROGRAMAS Y PROYECTOS DEL ISVIMED ASESORANDO,ARTICULANDO,LOS PROCESOSDE GESTION CONTRACTUAL Y DE SEGUIMIENTO EJECUCION PRESUPUESTAL DESDE EL COMPONENTE FINANCIERO Y CONTABLE.</t>
  </si>
  <si>
    <t>377</t>
  </si>
  <si>
    <t>424</t>
  </si>
  <si>
    <t>02/07/2024</t>
  </si>
  <si>
    <t>https://community.secop.gov.co/Public/Tendering/OpportunityDetail/Index?noticeUID=CO1.NTC.6339226&amp;isFromPublicArea=True&amp;isModal=False</t>
  </si>
  <si>
    <t>210 DE 2024</t>
  </si>
  <si>
    <t>1017147749</t>
  </si>
  <si>
    <t xml:space="preserve"> DAVID GOMEZ ARANGO</t>
  </si>
  <si>
    <t>PRESTACIÓN DE SERVICIOS PROFESIONALES COMO CONTRATISTA INDEPENDIENTE, POR SU PROPIA CUENTA Y RIESGO PARA APOYAR DESDE EL COMPONENTE JURIDICO, LA EJECUCIÓN DE LOS PROGRAMAS Y PROYECTOS, QUE LIDERA LA SUBDIRECCIÓN JURIDICA</t>
  </si>
  <si>
    <t>403</t>
  </si>
  <si>
    <t>425</t>
  </si>
  <si>
    <t>03/07/2024</t>
  </si>
  <si>
    <t>https://community.secop.gov.co/Public/Tendering/OpportunityDetail/Index?noticeUID=CO1.NTC.6338994&amp;isFromPublicArea=True&amp;isModal=False</t>
  </si>
  <si>
    <t>211 DE 2024</t>
  </si>
  <si>
    <t>71367450</t>
  </si>
  <si>
    <t xml:space="preserve"> ARLEY STYVEN YEPES CANO</t>
  </si>
  <si>
    <t>405</t>
  </si>
  <si>
    <t>426</t>
  </si>
  <si>
    <t>https://community.secop.gov.co/Public/Tendering/OpportunityDetail/Index?noticeUID=CO1.NTC.6338559&amp;isFromPublicArea=True&amp;isModal=False</t>
  </si>
  <si>
    <t>212 DE 2024</t>
  </si>
  <si>
    <t>1017144912</t>
  </si>
  <si>
    <t xml:space="preserve"> IVAN DARIO OSORIO MESA</t>
  </si>
  <si>
    <t>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</si>
  <si>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400</t>
  </si>
  <si>
    <t>427</t>
  </si>
  <si>
    <t>https://community.secop.gov.co/Public/Tendering/OpportunityDetail/Index?noticeUID=CO1.NTC.6339256&amp;isFromPublicArea=True&amp;isModal=False</t>
  </si>
  <si>
    <t>213 DE 2024</t>
  </si>
  <si>
    <t>98707934</t>
  </si>
  <si>
    <t xml:space="preserve"> CRISTIAN CAMILO ARTEAGA ARANGO</t>
  </si>
  <si>
    <t>PRESTACIÓN DE SERVICIOS PROFESIONALES COMO CONTRATISTA INDEPENDIENTE, POR SU PROPIA CUENTA Y RIESGO COMO APOYO 1 A LA EJECUCIÓN DE LOS PROGRAMAS Y PROYECTOS QUE ADELANTA EL ISVIMED DESDE EL COMPONENTE JURÍDICO.</t>
  </si>
  <si>
    <t>428</t>
  </si>
  <si>
    <t>https://community.secop.gov.co/Public/Tendering/OpportunityDetail/Index?noticeUID=CO1.NTC.6338358&amp;isFromPublicArea=True&amp;isModal=False</t>
  </si>
  <si>
    <t>214 DE 2024</t>
  </si>
  <si>
    <t>1040741645</t>
  </si>
  <si>
    <t xml:space="preserve"> DANIEL GUSTAVO RAMOS ROJAS</t>
  </si>
  <si>
    <t>PRESTACIÓN DE SERVICIOS PROFESIONALES COMO CONTRATISTA INDEPENDIENTE, POR SU PROPIA CUENTA Y RIESGO PARA APOYAR LA EJECUCIÓN DE LOS PROGRAMAS Y PROYECTOS, QUE SE EJECUTEN EN LA SUBDIRECCIÓN JURÍDICA DESDE EL COMPONENTE JURÍDICO, ARTICULANDO LAS SUBDIRECCIONES DEL ISVIMED.</t>
  </si>
  <si>
    <t>394</t>
  </si>
  <si>
    <t>431</t>
  </si>
  <si>
    <t>https://community.secop.gov.co/Public/Tendering/OpportunityDetail/Index?noticeUID=CO1.NTC.6338594&amp;isFromPublicArea=True&amp;isModal=False</t>
  </si>
  <si>
    <t>215 DE 2024</t>
  </si>
  <si>
    <t>70051231</t>
  </si>
  <si>
    <t xml:space="preserve"> GILBERTO HERRERA OSORIO</t>
  </si>
  <si>
    <t>418</t>
  </si>
  <si>
    <t>432</t>
  </si>
  <si>
    <t>https://community.secop.gov.co/Public/Tendering/OpportunityDetail/Index?noticeUID=CO1.NTC.6338816&amp;isFromPublicArea=True&amp;isModal=False</t>
  </si>
  <si>
    <t>216 DE 2024</t>
  </si>
  <si>
    <t>79205210</t>
  </si>
  <si>
    <t xml:space="preserve"> LUIS JAIRO CASTRO OSORIO</t>
  </si>
  <si>
    <t>396</t>
  </si>
  <si>
    <t/>
  </si>
  <si>
    <t>https://community.secop.gov.co/Public/Tendering/OpportunityDetail/Index?noticeUID=CO1.NTC.6339273&amp;isFromPublicArea=True&amp;isModal=False</t>
  </si>
  <si>
    <t>217 DE 2024</t>
  </si>
  <si>
    <t>1093224112</t>
  </si>
  <si>
    <t xml:space="preserve"> JENNIFER ATEHORTUA HENAO</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</si>
  <si>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SUBDIRECCIONES Y JEFATURAS DEL ISVIMED.</t>
  </si>
  <si>
    <t>392</t>
  </si>
  <si>
    <t>434</t>
  </si>
  <si>
    <t>https://community.secop.gov.co/Public/Tendering/OpportunityDetail/Index?noticeUID=CO1.NTC.6339104&amp;isFromPublicArea=True&amp;isModal=False</t>
  </si>
  <si>
    <t>218 DE 2024</t>
  </si>
  <si>
    <t>1152717828</t>
  </si>
  <si>
    <t xml:space="preserve"> JUAN PABLO CALLE CALLE</t>
  </si>
  <si>
    <t>PRESTACIÓN DE SERVICIOS DE APOYO A LA GESTIÓN COMO CONTRATISTA INDEPENDIENTE, POR SU PROPIA CUENTA Y RIESGO PARA APOYAR LA EJECUCIÓN DE LOS PROGRAMAS Y PROYECTOS, QUE SE EJECUTEN EN LA SUBDIRECCIÓN JURÍDICA, EN EL PROCESO DE TITULACIÓN, DESDE EL COMPONENTE LOGÍSTICO Y DE GESTIÓN DOCUMENTAL.</t>
  </si>
  <si>
    <t>398</t>
  </si>
  <si>
    <t>435</t>
  </si>
  <si>
    <t>https://community.secop.gov.co/Public/Tendering/OpportunityDetail/Index?noticeUID=CO1.NTC.6339129&amp;isFromPublicArea=True&amp;isModal=False</t>
  </si>
  <si>
    <t>219 DE 2024</t>
  </si>
  <si>
    <t>9861435</t>
  </si>
  <si>
    <t xml:space="preserve"> LUIS CARLOS CASTRO ARTEAGA</t>
  </si>
  <si>
    <t>PRESTACIÓN DE SERVICIOS PROFESIONALES COMO CONTRATISTA INDEPENDIENTE, POR SU PROPIA CUENTA Y RIESGO PARA APOYAR LA EJECUCIÓN DE LOS PROGRAMAS Y PROYECTOS, QUE SE EJECUTEN EN LA SUBDIRECCIÓN JURÍDICA DESDE EL COMPONENTE JURÍDICO, ARTICULANDO LAS SUBDIRECCIONES Y JEFATURAS DEL ISVIMED.</t>
  </si>
  <si>
    <t>393</t>
  </si>
  <si>
    <t>436</t>
  </si>
  <si>
    <t>https://community.secop.gov.co/Public/Tendering/OpportunityDetail/Index?noticeUID=CO1.NTC.6339142&amp;isFromPublicArea=True&amp;isModal=False</t>
  </si>
  <si>
    <t>220 DE 2024</t>
  </si>
  <si>
    <t>43545688</t>
  </si>
  <si>
    <t xml:space="preserve"> LUZ STELLA ACOSTA JARAMILLO</t>
  </si>
  <si>
    <t>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</si>
  <si>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404</t>
  </si>
  <si>
    <t>437-2024</t>
  </si>
  <si>
    <t>https://community.secop.gov.co/Public/Tendering/OpportunityDetail/Index?noticeUID=CO1.NTC.6339272&amp;isFromPublicArea=True&amp;isModal=False</t>
  </si>
  <si>
    <t>221 DE 2024</t>
  </si>
  <si>
    <t>1128273404</t>
  </si>
  <si>
    <t xml:space="preserve"> STEFANY  LINEY CÓRDOBA PEREA</t>
  </si>
  <si>
    <t>PRESTACIÓN DE SERVICIOS PROFESIONALES COMO CONTRATISTA INDEPENDIENTE, POR SU PROPIA CUENTA Y RIESGO, PARA APOYAR AL ISVIMED EN LOS PROCESOS Y PROYECTOS QUE SE EJECUTEN EN LA SUBDIRECCIÓN JURÍDICA, DESDE EL COMPONENTE JURÍDICO, EN LA ESTRUCTURACIÓN Y SEGUIMIENTO DEL NORMOGRAMA Y PLANES DE MEJORAMIENTO</t>
  </si>
  <si>
    <t>401</t>
  </si>
  <si>
    <t>439</t>
  </si>
  <si>
    <t>https://community.secop.gov.co/Public/Tendering/OpportunityDetail/Index?noticeUID=CO1.NTC.6339351&amp;isFromPublicArea=True&amp;isModal=False</t>
  </si>
  <si>
    <t>222 DE 2024</t>
  </si>
  <si>
    <t>43600620</t>
  </si>
  <si>
    <t xml:space="preserve"> VIVIAN CRISTINA MARIN RESTREPO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</si>
  <si>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</si>
  <si>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395</t>
  </si>
  <si>
    <t>440</t>
  </si>
  <si>
    <t>223 DE 2024</t>
  </si>
  <si>
    <t>1152199603</t>
  </si>
  <si>
    <t xml:space="preserve"> SARA YULIANA BEDOYA CARDONA</t>
  </si>
  <si>
    <t>https://community.secop.gov.co/Public/Tendering/OpportunityDetail/Index?noticeUID=CO1.NTC.6339039&amp;isFromPublicArea=True&amp;isModal=False</t>
  </si>
  <si>
    <t>224 DE 2024</t>
  </si>
  <si>
    <t>1037669844</t>
  </si>
  <si>
    <t xml:space="preserve"> TOMAS ARANGO MACHADO</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</si>
  <si>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</si>
  <si>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397</t>
  </si>
  <si>
    <t>441</t>
  </si>
  <si>
    <t>https://community.secop.gov.co/Public/Tendering/OpportunityDetail/Index?noticeUID=CO1.NTC.6339556&amp;isFromPublicArea=True&amp;isModal=False</t>
  </si>
  <si>
    <t>225 DE 2024</t>
  </si>
  <si>
    <t>1047965594</t>
  </si>
  <si>
    <t xml:space="preserve"> DAVID HUMBERTO OCAMPO SUAREZ</t>
  </si>
  <si>
    <t>407</t>
  </si>
  <si>
    <t>442</t>
  </si>
  <si>
    <t>https://community.secop.gov.co/Public/Tendering/OpportunityDetail/Index?noticeUID=CO1.NTC.6339447&amp;isFromPublicArea=True&amp;isModal=False</t>
  </si>
  <si>
    <t>226 DE 2024</t>
  </si>
  <si>
    <t>1036947749</t>
  </si>
  <si>
    <t xml:space="preserve"> CAMILO ANDRES CANO ARIAS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</si>
  <si>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</si>
  <si>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464</t>
  </si>
  <si>
    <t>https://community.secop.gov.co/Public/Tendering/OpportunityDetail/Index?noticeUID=CO1.NTC.6339725&amp;isFromPublicArea=True&amp;isModal=False</t>
  </si>
  <si>
    <t>227 DE 2024</t>
  </si>
  <si>
    <t>43554411</t>
  </si>
  <si>
    <t xml:space="preserve"> MONICA MARIA ARBOLEDA LORA</t>
  </si>
  <si>
    <t>PRESTACIÓN DE SERVICIOS DE APOYO A LA GESTIÓN COMO CONTRATISTA INDEPENDIENTE, POR SU PROPIA CUENTA Y RIESGO, PARA APOYAR EL PROCESO DE FIDUCIAS EN LA SUBDIRECCIÓN JURÍDICA DESDE EL COMPONENTE TÉCNICO Y JURÍDICO.</t>
  </si>
  <si>
    <t>443</t>
  </si>
  <si>
    <t>https://community.secop.gov.co/Public/Tendering/OpportunityDetail/Index?noticeUID=CO1.NTC.6339953&amp;isFromPublicArea=True&amp;isModal=False</t>
  </si>
  <si>
    <t>228 DE 2024</t>
  </si>
  <si>
    <t>1036132584</t>
  </si>
  <si>
    <t xml:space="preserve"> YSABEL KRYSTINA SANDOVAL JIMENEZ</t>
  </si>
  <si>
    <t>444</t>
  </si>
  <si>
    <t>https://community.secop.gov.co/Public/Tendering/OpportunityDetail/Index?noticeUID=CO1.NTC.6339771&amp;isFromPublicArea=True&amp;isModal=False</t>
  </si>
  <si>
    <t>229 DE 2024</t>
  </si>
  <si>
    <t>1000394118</t>
  </si>
  <si>
    <t xml:space="preserve"> MARIANA PASSOS  VERA </t>
  </si>
  <si>
    <t xml:space="preserve">PRESTACIÓN DE SERVICIOS PROFESIONALES COMO CONTRATISTA INDEPENDIENTE, POR SU PROPIA CUENTA Y RIESGO, COMO APOYO FINANCIERO EN TODOS LOS CIERRES CONTABLES DE LAS DIFERENTES FIDUCIAS QUE SE ENCUENTRA A CARGO DEL ISVIMED. </t>
  </si>
  <si>
    <t>412</t>
  </si>
  <si>
    <t>445</t>
  </si>
  <si>
    <t>https://community.secop.gov.co/Public/Tendering/OpportunityDetail/Index?noticeUID=CO1.NTC.6339545&amp;isFromPublicArea=True&amp;isModal=False</t>
  </si>
  <si>
    <t>230 DE 2024</t>
  </si>
  <si>
    <t>1214732398</t>
  </si>
  <si>
    <t xml:space="preserve"> DAYANA ESPINOSA ARISTIZABAL</t>
  </si>
  <si>
    <t>PRESTACIÓN DE SERVICIOS PROFESIONALES COMO CONTRATISTA INDEPENDIENTE, POR SU PROPIA CUENTA Y RIESGO PARA APOYAREL PROCESO DE GESTIÓN DE TALENTO HUMANO EN EL DISEÑO, EJECUCIÓN Y CONTROL DEL PLAN DE SEGURIDAD Y SALUD EN EL TRABAJO.</t>
  </si>
  <si>
    <t>417</t>
  </si>
  <si>
    <t>446</t>
  </si>
  <si>
    <t>https://community.secop.gov.co/Public/Tendering/OpportunityDetail/Index?noticeUID=CO1.NTC.6339669&amp;isFromPublicArea=True&amp;isModal=False</t>
  </si>
  <si>
    <t>231 DE 2024</t>
  </si>
  <si>
    <t>890984761</t>
  </si>
  <si>
    <t xml:space="preserve"> EMPRESA PARA LA SEGURIDAD Y SOLUCIONES URBANAS - ESU</t>
  </si>
  <si>
    <t>ADMINISTRAR LOS RECURSOS ENTREGADOS POR EL ISVIMED PARA PROVEER EL SERVICIO DE TRANSPORTE TERRESTRE AUTOMOTOR ESPECIAL DE PASAJEROS.</t>
  </si>
  <si>
    <t>367</t>
  </si>
  <si>
    <t>447</t>
  </si>
  <si>
    <t>https://community.secop.gov.co/Public/Tendering/OpportunityDetail/Index?noticeUID=CO1.NTC.6324255&amp;isFromPublicArea=True&amp;isModal=False</t>
  </si>
  <si>
    <t>232 DE 2024</t>
  </si>
  <si>
    <t>1037581816</t>
  </si>
  <si>
    <t xml:space="preserve"> CAROLINA GARCIA JARAMILLO</t>
  </si>
  <si>
    <t>PRESTACIÓN DE SERVICIOS PROFESIONALES. COMO CONTRATISTA INDEPENDIENTE, POR SU PROPIA CUENTA Y RIESGO COMO APOYO 2 AL EQUIPO PROFESIONAL EN LA EJECUCIÓN DE LOS PROGRAMAS Y PROYECTOS QUE ADELANTA EL ISVIMED, DESDE EL ÁREA O COMPONENTE TÉCNICO</t>
  </si>
  <si>
    <t>449</t>
  </si>
  <si>
    <t>https://community.secop.gov.co/Public/Tendering/OpportunityDetail/Index?noticeUID=CO1.NTC.6339193&amp;isFromPublicArea=True&amp;isModal=False</t>
  </si>
  <si>
    <t>233 DE 2024</t>
  </si>
  <si>
    <t>10023750</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</si>
  <si>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</si>
  <si>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</si>
  <si>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390</t>
  </si>
  <si>
    <t>448</t>
  </si>
  <si>
    <t>https://community.secop.gov.co/Public/Tendering/OpportunityDetail/Index?noticeUID=CO1.NTC.6339409&amp;isFromPublicArea=True&amp;isModal=False</t>
  </si>
  <si>
    <t>234 DE 2024</t>
  </si>
  <si>
    <t>39428189</t>
  </si>
  <si>
    <t xml:space="preserve"> JOHANA MARIA TORO TORRES</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</si>
  <si>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</si>
  <si>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388</t>
  </si>
  <si>
    <t>451</t>
  </si>
  <si>
    <t>https://community.secop.gov.co/Public/Tendering/OpportunityDetail/Index?noticeUID=CO1.NTC.6339499&amp;isFromPublicArea=True&amp;isModal=False</t>
  </si>
  <si>
    <t>235 DE 2024</t>
  </si>
  <si>
    <t>43584705</t>
  </si>
  <si>
    <t xml:space="preserve"> DIANA MARIA MONSALVE GARCES</t>
  </si>
  <si>
    <t>PRESTACIÓN DE SERVICIOS PROFESIONALES. COMO CONTRATISTA INDEPENDIENTE, POR SU PROPIA CUENTA Y RIESGO COMO APOYO 5 AL EQUIPO PROFESIONAL EN LA EJECUCIÓN DE LOS PROGRAMAS Y PROYECTOS QUE ADELANTA EL ISVIMED, DESDE EL ÁREA O COMPONENTE TÉCNICO.</t>
  </si>
  <si>
    <t>https://community.secop.gov.co/Public/Tendering/OpportunityDetail/Index?noticeUID=CO1.NTC.6339785&amp;isFromPublicArea=True&amp;isModal=False</t>
  </si>
  <si>
    <t>237 DE 2024</t>
  </si>
  <si>
    <t>42799782</t>
  </si>
  <si>
    <t xml:space="preserve"> LIZA   MILEYBY  RUA METAUTE</t>
  </si>
  <si>
    <t>PRESTACIÓN DE SERVICIOS PROD1FESIONALES ESPECIALIZADOS COMO CONTRATISTA INDEPENDIENTE, SIN VÍNCULO LABORAL POR SU PROPIA CUENTA Y RIESGO, PARA APOYAR AL ISVIMED, PRESTANDO LOS SERVICIOS PROFESIONALES DE CONTADOR PÚBLICO.</t>
  </si>
  <si>
    <t>493</t>
  </si>
  <si>
    <t>452</t>
  </si>
  <si>
    <t>https://community.secop.gov.co/Public/Tendering/OpportunityDetail/Index?noticeUID=CO1.NTC.6339542&amp;isFromPublicArea=True&amp;isModal=False</t>
  </si>
  <si>
    <t>238 DE 2024</t>
  </si>
  <si>
    <t>1152465373</t>
  </si>
  <si>
    <t xml:space="preserve"> JUAN  EDUARDO RAMIREZ  RUIZ</t>
  </si>
  <si>
    <t xml:space="preserve">PRESTACIÓN DE SERVICIOS PROFESIONALES. COMO CONTRATISTA INDEPENDIENTE, POR SU PROPIA CUENTA Y RIESGO COMO APOYO 3 AL EQUIPO PROFESIONAL EN LA EJECUCIÓN DE LOS PROGRAMAS Y PROYECTOS QUE ADELANTA EL ISVIMED, DESDE EL ÁREA O COMPONENTE TÉCNICO.  </t>
  </si>
  <si>
    <t>420</t>
  </si>
  <si>
    <t>https://community.secop.gov.co/Public/Tendering/OpportunityDetail/Index?noticeUID=CO1.NTC.6340936&amp;isFromPublicArea=True&amp;isModal=False</t>
  </si>
  <si>
    <t>239 DE 2024</t>
  </si>
  <si>
    <t>1128267201</t>
  </si>
  <si>
    <t xml:space="preserve"> MARIA  CATALINA BOLIVAR CASTAÑO</t>
  </si>
  <si>
    <t>PRESTACIÓN DE SERVICIOS PROFESIONALES COMO CONTRATISTA INDEPENDIENTE, POR SU PROPIA CUENTA Y RIESGO PARA  APOYAR LA EJECUCIÓN DE LOS PROGRAMAS Y PROYECTOS DEL ISVIMED, ASESORANDO, COORDINADO Y ARTICULANDO LOS  PROYECTOS ESTRATEGICOS DESDE EL COMPONENTE JURIDICO.</t>
  </si>
  <si>
    <t>375</t>
  </si>
  <si>
    <t>454</t>
  </si>
  <si>
    <t>https://community.secop.gov.co/Public/Tendering/OpportunityDetail/Index?noticeUID=CO1.NTC.6339672&amp;isFromPublicArea=True&amp;isModal=False</t>
  </si>
  <si>
    <t>240 DE 2024</t>
  </si>
  <si>
    <t>43991611</t>
  </si>
  <si>
    <t xml:space="preserve"> JOHAIRA ANDREA RESTREPO GARCIA</t>
  </si>
  <si>
    <t>433</t>
  </si>
  <si>
    <t>https://community.secop.gov.co/Public/Tendering/OpportunityDetail/Index?noticeUID=CO1.NTC.6342215&amp;isFromPublicArea=True&amp;isModal=False</t>
  </si>
  <si>
    <t>241 DE 2024</t>
  </si>
  <si>
    <t>71747412</t>
  </si>
  <si>
    <t xml:space="preserve"> WILLIAM DARIO LONDOÑO ALVAREZ</t>
  </si>
  <si>
    <t>456</t>
  </si>
  <si>
    <t>https://community.secop.gov.co/Public/Tendering/OpportunityDetail/Index?noticeUID=CO1.NTC.6340134&amp;isFromPublicArea=True&amp;isModal=False</t>
  </si>
  <si>
    <t>242 DE 2024</t>
  </si>
  <si>
    <t>1037606464</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</si>
  <si>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</si>
  <si>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</si>
  <si>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463</t>
  </si>
  <si>
    <t>https://community.secop.gov.co/Public/Tendering/OpportunityDetail/Index?noticeUID=CO1.NTC.6342954&amp;isFromPublicArea=True&amp;isModal=False</t>
  </si>
  <si>
    <t>243 DE 2024</t>
  </si>
  <si>
    <t>12620418</t>
  </si>
  <si>
    <t xml:space="preserve"> DAVID ANTONIO TORRES SIERRA</t>
  </si>
  <si>
    <t>PRESTACIÓN DE SERVICIOS PROFESIONALES COMO CONTRATISTA INDEPENDIENTE, POR SU PROPIA CUENTA Y RIESGO COMO APOYO 2 A LA EJECUCIÓN DE LOS PROGRAMAS Y PROYECTOS QUE ADELANTA EL ISVIMED DESDE EL COMPONENTE JURIDICO.</t>
  </si>
  <si>
    <t>457</t>
  </si>
  <si>
    <t>https://community.secop.gov.co/Public/Tendering/OpportunityDetail/Index?noticeUID=CO1.NTC.6340423&amp;isFromPublicArea=True&amp;isModal=False</t>
  </si>
  <si>
    <t>244 DE 2024</t>
  </si>
  <si>
    <t>1035304244</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</si>
  <si>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</si>
  <si>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</si>
  <si>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511</t>
  </si>
  <si>
    <t>https://community.secop.gov.co/Public/Tendering/OpportunityDetail/Index?noticeUID=CO1.NTC.6346169&amp;isFromPublicArea=True&amp;isModal=False</t>
  </si>
  <si>
    <t>245 DE 2024</t>
  </si>
  <si>
    <t>1152185096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</si>
  <si>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</si>
  <si>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</si>
  <si>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408</t>
  </si>
  <si>
    <t>458</t>
  </si>
  <si>
    <t>https://community.secop.gov.co/Public/Tendering/OpportunityDetail/Index?noticeUID=CO1.NTC.6342711&amp;isFromPublicArea=True&amp;isModal=False</t>
  </si>
  <si>
    <t>246 DE 2024</t>
  </si>
  <si>
    <t>1152216190</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</si>
  <si>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</si>
  <si>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</si>
  <si>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https://community.secop.gov.co/Public/Tendering/OpportunityDetail/Index?noticeUID=CO1.NTC.6343025&amp;isFromPublicArea=True&amp;isModal=False</t>
  </si>
  <si>
    <t>247 DE 2024</t>
  </si>
  <si>
    <t>15439658</t>
  </si>
  <si>
    <t xml:space="preserve"> LEONARDO FABIO MARTINEZ MARTINEZ</t>
  </si>
  <si>
    <t>PRESTACIÓN DE SERVICIOS PROFESIONALES COMO CONTRATISTA INDEPENDIENTE, POR SU PROPIA CUENTA Y RIESGO PARA APOYAR LA EJECUCIÓN DE LOS PROGRAMAS QUE ADELANTA EL ISVIMED, DESDE LA COORDINACIÓN COMPONENTE TÉCNICO, ADMINISTRATIVO Y FINANCIERO.</t>
  </si>
  <si>
    <t>512</t>
  </si>
  <si>
    <t>https://community.secop.gov.co/Public/Tendering/OpportunityDetail/Index?noticeUID=CO1.NTC.6343109&amp;isFromPublicArea=True&amp;isModal=False</t>
  </si>
  <si>
    <t>248 DE 2024</t>
  </si>
  <si>
    <t>800214750</t>
  </si>
  <si>
    <t xml:space="preserve"> INSTITUTO TECNOLOGICO METROPOLITANO -ITM</t>
  </si>
  <si>
    <t xml:space="preserve">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</si>
  <si>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499</t>
  </si>
  <si>
    <t>479</t>
  </si>
  <si>
    <t>04/07/2024</t>
  </si>
  <si>
    <t>https://community.secop.gov.co/Public/Tendering/OpportunityDetail/Index?noticeUID=CO1.NTC.6353661&amp;isFromPublicArea=True&amp;isModal=False</t>
  </si>
  <si>
    <t>249 DE 2024</t>
  </si>
  <si>
    <t>1039456119</t>
  </si>
  <si>
    <t xml:space="preserve"> WILDER SNEIDER OLARTE HERNANDEZ</t>
  </si>
  <si>
    <t xml:space="preserve">PRESTACIÓN DE SERVICIOS DE APOYO 2 A LA GESTIÓN COMO CONTRATISTA INDEPENDIENTE, POR SU PROPIA CUENTA Y  RIESGO PARA APOYAR A LA SUBDIRECCIÓN ADMINISTRATIVA Y FINANCIERA EN LE PROCESO DE GESTIÓN DOCUMENTAL </t>
  </si>
  <si>
    <t>387</t>
  </si>
  <si>
    <t>465</t>
  </si>
  <si>
    <t>https://community.secop.gov.co/Public/Tendering/OpportunityDetail/Index?noticeUID=CO1.NTC.6338970&amp;isFromPublicArea=True&amp;isModal=False</t>
  </si>
  <si>
    <t>250 DE 2024</t>
  </si>
  <si>
    <t>890940618</t>
  </si>
  <si>
    <t xml:space="preserve"> EQUIPARO S.A.S</t>
  </si>
  <si>
    <t>PRESTAR MANTENIMIENTO PREVENTIVO Y CORRECTIVO PARA IMPRESORAS, ESCÁNER, PLOTTER, UPS, DE ESTRUCTORA DE DOCUMENTOS Y VIDEO PROYECTORES DE PROPIEDAD DEL ISVIMED.</t>
  </si>
  <si>
    <t>281</t>
  </si>
  <si>
    <t>477</t>
  </si>
  <si>
    <t>https://community.secop.gov.co/Public/Tendering/ContractNoticePhases/View?PPI=CO1.PPI.32462540&amp;isFromPublicArea=True&amp;isModal=False</t>
  </si>
  <si>
    <t>251 DE 2024</t>
  </si>
  <si>
    <t>811032187</t>
  </si>
  <si>
    <t xml:space="preserve"> EMPRESA DE VIVIENDA DE ANTIOQUIA -VIVA</t>
  </si>
  <si>
    <t>CONTRATO INTERADMINISTRATIVO DE MANDATO SIN REPRESENTACIÓN PARA GESTIONAR LA DISPOSICIÓN Y SUMINISTRO DE MATERIALES QUE PERMITAN EL DESARROLLO Y EJECUCIÓN DE PROYECTOS HABITACIONALES Y DE MEJORAMIENTO DE VIVIENDA EN EL DISTRITO ESPECIAL DE CIENCIA, TECNOLOGÍA E INNOVACIÓN DE MEDELLÍN</t>
  </si>
  <si>
    <t>514</t>
  </si>
  <si>
    <t>476</t>
  </si>
  <si>
    <t>23/07/2024</t>
  </si>
  <si>
    <t>https://community.secop.gov.co/Public/Tendering/OpportunityDetail/Index?noticeUID=CO1.NTC.6425112&amp;isFromPublicArea=True&amp;isModal=False</t>
  </si>
  <si>
    <t>PERFECCIONADO</t>
  </si>
  <si>
    <t>252 DE 2024</t>
  </si>
  <si>
    <t xml:space="preserve">OTROS </t>
  </si>
  <si>
    <t>900886636</t>
  </si>
  <si>
    <t>PRESTAR EL SERVICIO DE GESTIÓN DE PLATAFORMA DE SISTEMA DE INFORMACIÓN VIRTUAL PARA EL MANEJO Y EJECUCIÓN DE LA CARTERA EXTERNA E INTERNA DEL INSTITUTO SOCIAL DE VIVIENDA Y HÁBITAT DE MEDELLÍN ISVIMED</t>
  </si>
  <si>
    <t>507</t>
  </si>
  <si>
    <t>11/07/2024</t>
  </si>
  <si>
    <t>https://community.secop.gov.co/Public/Tendering/OpportunityDetail/Index?noticeUID=CO1.NTC.6329319&amp;isFromPublicArea=True&amp;isModal=False</t>
  </si>
  <si>
    <t>253 DE 2024</t>
  </si>
  <si>
    <t>1017273592</t>
  </si>
  <si>
    <t xml:space="preserve"> SANTIAGO RIVERA PAZ</t>
  </si>
  <si>
    <t>545</t>
  </si>
  <si>
    <t>489</t>
  </si>
  <si>
    <t>18/07/2024</t>
  </si>
  <si>
    <t>https://community.secop.gov.co/Public/Tendering/OpportunityDetail/Index?noticeUID=CO1.NTC.6407593&amp;isFromPublicArea=True&amp;isModal=False</t>
  </si>
  <si>
    <t>254 DE 2024</t>
  </si>
  <si>
    <t>1040747890</t>
  </si>
  <si>
    <t xml:space="preserve"> ANDRES FELIPE OCAMPO TORO</t>
  </si>
  <si>
    <t>PRESTACIÓN DE SERVICIOS PROFESIONALES COMO CONTRATISTA INDEPENDIENTE, POR SU PROPIA CUENTA Y RIESGO, PARA APOYAR AL ISVIMED EN LOS PROCESOS Y PROYECTOS QUE SE EJECUTEN EN LA SUBDIRECCIÓN JURÍDICA, DESDE EL COMPONENTE JURÍDICO, ADMINISTRATIVO Y LOGÍSTICO EN EL PROCESO DE GESTIÓN CONTRACTUAL.</t>
  </si>
  <si>
    <t>544</t>
  </si>
  <si>
    <t>490</t>
  </si>
  <si>
    <t>16/07/2024</t>
  </si>
  <si>
    <t>https://community.secop.gov.co/Public/Tendering/OpportunityDetail/Index?noticeUID=CO1.NTC.6406840&amp;isFromPublicArea=True&amp;isModal=False</t>
  </si>
  <si>
    <t>255 DE 2024</t>
  </si>
  <si>
    <t>1017238081</t>
  </si>
  <si>
    <t xml:space="preserve"> SANTIAGO NOREÑA DUQUE</t>
  </si>
  <si>
    <t>PRESTACIÓN DE SERVICIOS PROFESIONALES COMO CONTRATISTA INDEPENDIENTE, POR SU PROPIA CUENTA Y RIESGO, PARA APOYAR AL ISVIMED EN EL COMPONENTE DE GESTIÓN DE PRENSA Y MEDIOS DE COMUNICACIÓN EXTERNOS.</t>
  </si>
  <si>
    <t>526</t>
  </si>
  <si>
    <t>494</t>
  </si>
  <si>
    <t>https://community.secop.gov.co/Public/Tendering/OpportunityDetail/Index?noticeUID=CO1.NTC.6406783&amp;isFromPublicArea=True&amp;isModal=False</t>
  </si>
  <si>
    <t>256 DE 2024</t>
  </si>
  <si>
    <t>24370631</t>
  </si>
  <si>
    <t xml:space="preserve"> DIANA MARIA HERNANDEZ GIRALDO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</si>
  <si>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</si>
  <si>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322</t>
  </si>
  <si>
    <t>492</t>
  </si>
  <si>
    <t>15/07/2024</t>
  </si>
  <si>
    <t>https://community.secop.gov.co/Public/Tendering/OpportunityDetail/Index?noticeUID=CO1.NTC.6405547&amp;isFromPublicArea=True&amp;isModal=False</t>
  </si>
  <si>
    <t>257 DE 2024</t>
  </si>
  <si>
    <t>71265683</t>
  </si>
  <si>
    <t xml:space="preserve"> JUAN MANUEL AVENDAÑO RIVAS</t>
  </si>
  <si>
    <t>PRESTACIÓN DE SERVICIOS PROFESIONALES COMO CONTRATISTA INDEPENDIENTE, SIN VÍNCULO LABORAL POR SU PROPIA CUENTA Y RIESGO PARA APOYAR AL ISVIMED EN LA EJECUCIÓN DE LOS PROGRAMAS Y PROYECTOS DEL PLAN DE DESARROLLO DESDE EL COMPONENTE DISEÑO, Y OFERTA INSTITUCIONAL INTERNA Y EXTERNA.</t>
  </si>
  <si>
    <t>527</t>
  </si>
  <si>
    <t>491</t>
  </si>
  <si>
    <t>https://community.secop.gov.co/Public/Tendering/OpportunityDetail/Index?noticeUID=CO1.NTC.6407525&amp;isFromPublicArea=True&amp;isModal=False</t>
  </si>
  <si>
    <t>258 DE 2024</t>
  </si>
  <si>
    <t>1000547268</t>
  </si>
  <si>
    <t xml:space="preserve"> INDIRA MARIN ALVAREZ</t>
  </si>
  <si>
    <t>284</t>
  </si>
  <si>
    <t>https://community.secop.gov.co/Public/Tendering/OpportunityDetail/Index?noticeUID=CO1.NTC.6405649&amp;isFromPublicArea=True&amp;isModal=False</t>
  </si>
  <si>
    <t>259 DE 2024</t>
  </si>
  <si>
    <t>1216726734</t>
  </si>
  <si>
    <t xml:space="preserve"> ANDREA MONSALVE ALVAREZ</t>
  </si>
  <si>
    <t>PRESTACIÓN DE SERVICIOS PROFESIONALES COMO CONTRATISTA INDEPENDIENTE, POR SU PROPIA CUENTA Y RIESGO, PARA APOYAR AL ISVIMED EN LOS PROCESOS Y PROYECTOS DE TITULACIÓN QUE SE EJECUTEN EN LA SUBDIRECCIÓN JURÍDICA, DESDE EL COMPONENTE TÉCNICO Y GESTIÓN PREDIAL.</t>
  </si>
  <si>
    <t>564</t>
  </si>
  <si>
    <t>497</t>
  </si>
  <si>
    <t>https://community.secop.gov.co/Public/Tendering/OpportunityDetail/Index?noticeUID=CO1.NTC.6473317&amp;isFromPublicArea=True&amp;isModal=False</t>
  </si>
  <si>
    <t>260 DE 2024</t>
  </si>
  <si>
    <t xml:space="preserve"> ESTEFANIA ARREDONDO ALVAREZ</t>
  </si>
  <si>
    <t>PRESTACIÓN DE SERVICIOS PROFESIONALES COMO CONTRATISTA INDEPENDIENTE, SIN VÍNCULO LABORAL POR SU PROPIA CUENTA Y RIESGO PARA APOYAR LA ESTRUCTURACIÓN Y SEGUIMIENTO DE LOS PROGRAMAS Y PROYECTOS DEL ISVIMED DESDE EL COMPONENTE SOCIAL DE LA SUBDIRECCIÓN DE PLANEACIÓN.</t>
  </si>
  <si>
    <t>540</t>
  </si>
  <si>
    <t>10/07/2024</t>
  </si>
  <si>
    <t>https://community.secop.gov.co/Public/Tendering/OpportunityDetail/Index?noticeUID=CO1.NTC.6474206&amp;isFromPublicArea=True&amp;isModal=False</t>
  </si>
  <si>
    <t>261 DE 2024</t>
  </si>
  <si>
    <t>1017150779</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</si>
  <si>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</si>
  <si>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</si>
  <si>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542</t>
  </si>
  <si>
    <t>19/07/2024</t>
  </si>
  <si>
    <t>https://community.secop.gov.co/Public/Tendering/OpportunityDetail/Index?noticeUID=CO1.NTC.6473986&amp;isFromPublicArea=True&amp;isModal=False</t>
  </si>
  <si>
    <t>262 DE 2024</t>
  </si>
  <si>
    <t>1152451392</t>
  </si>
  <si>
    <t xml:space="preserve"> ANDRES OSPINA DIOSA</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</si>
  <si>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</si>
  <si>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543</t>
  </si>
  <si>
    <t>500</t>
  </si>
  <si>
    <t>https://community.secop.gov.co/Public/Tendering/OpportunityDetail/Index?noticeUID=CO1.NTC.6474100&amp;isFromPublicArea=True&amp;isModal=False</t>
  </si>
  <si>
    <t>263 DE 2024</t>
  </si>
  <si>
    <t>1152452959</t>
  </si>
  <si>
    <t xml:space="preserve"> DANIEL FELIPE SEPULVEDA LOPEZ</t>
  </si>
  <si>
    <t>PRESTACIÓN DE SERVICIOS PROFESIONALES COMO CONTRATISTA INDEPENDIENTE, POR SU PROPIA CUENTA Y RIESGO, PARA APOYAR AL ISVIMED EN EL PROCESO DE GESTIÓN CONTRACTUAL DESDE EL COMPONENTE JURIDICO.</t>
  </si>
  <si>
    <t>565</t>
  </si>
  <si>
    <t>501</t>
  </si>
  <si>
    <t>https://community.secop.gov.co/Public/Tendering/OpportunityDetail/Index?noticeUID=CO1.NTC.6478022&amp;isFromPublicArea=True&amp;isModal=False</t>
  </si>
  <si>
    <t>264 DE 2024</t>
  </si>
  <si>
    <t>1039454498</t>
  </si>
  <si>
    <t xml:space="preserve"> ANDRES OROZCO LOPEZ</t>
  </si>
  <si>
    <t>PRESTACIÓN DE SERVICIOS PROFESIONALES COMO CONTRATISTA INDEPENDIENTE, SIN VÍNCULO LABORAL POR SU PROPIA CUENTA Y RIESGO, PARAR APOYAR LAS ACTIVIDADES DE SEGUIMIENTO DE PROYECTOS URBANOS Y ARQUITECTÓNICOS (PREFERIBLEMENTE VIVIENDA NUEVA) COMO APOYO A LA SUPERVISIÓN DE LOS CONTRATOS DE DISEÑOS</t>
  </si>
  <si>
    <t>541</t>
  </si>
  <si>
    <t>https://community.secop.gov.co/Public/Tendering/OpportunityDetail/Index?noticeUID=CO1.NTC.6476787&amp;isFromPublicArea=True&amp;isModal=False</t>
  </si>
  <si>
    <t>265 DE 2024</t>
  </si>
  <si>
    <t>43543176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</si>
  <si>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</si>
  <si>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</si>
  <si>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574</t>
  </si>
  <si>
    <t>503</t>
  </si>
  <si>
    <t>https://community.secop.gov.co/Public/Tendering/OpportunityDetail/Index?noticeUID=CO1.NTC.6477200&amp;isFromPublicArea=True&amp;isModal=False</t>
  </si>
  <si>
    <t>266 DE 2024</t>
  </si>
  <si>
    <t>43869331</t>
  </si>
  <si>
    <t xml:space="preserve"> CATALINA VASQUEZ RESTREPO</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</si>
  <si>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</si>
  <si>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575</t>
  </si>
  <si>
    <t>504</t>
  </si>
  <si>
    <t>https://community.secop.gov.co/Public/Tendering/OpportunityDetail/Index?noticeUID=CO1.NTC.6477371&amp;isFromPublicArea=True&amp;isModal=False</t>
  </si>
  <si>
    <t>267 DE 2024</t>
  </si>
  <si>
    <t>PRESTACIÓN DE SERVICIOS PROFESIONALES COMO CONTRATISTA INDEPENDIENTE, POR SU PROPIA CUENTA Y RIESGO, PARA APOYAR AL ISVIMED EN LAS DIFERENTES ACTIVIDADES DESDE ACTIVIDADES RELACIONADAS CON COMUNICACIÓN INTERNA Y EXTERNA</t>
  </si>
  <si>
    <t>524</t>
  </si>
  <si>
    <t>505</t>
  </si>
  <si>
    <t>22/07/2024</t>
  </si>
  <si>
    <t>https://community.secop.gov.co/Public/Tendering/OpportunityDetail/Index?noticeUID=CO1.NTC.6477486&amp;isFromPublicArea=True&amp;isModal=False</t>
  </si>
  <si>
    <t>268 DE 2024</t>
  </si>
  <si>
    <t>1152190718</t>
  </si>
  <si>
    <t xml:space="preserve"> DAVID VASQUEZ MORENO</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</si>
  <si>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</si>
  <si>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525</t>
  </si>
  <si>
    <t>506</t>
  </si>
  <si>
    <t>https://community.secop.gov.co/Public/Tendering/OpportunityDetail/Index?noticeUID=CO1.NTC.6478012&amp;isFromPublicArea=True&amp;isModal=False</t>
  </si>
  <si>
    <t>269 DE 2024</t>
  </si>
  <si>
    <t>43183350</t>
  </si>
  <si>
    <t xml:space="preserve"> BIBIANA  MARIA  VELEZ  VASCO</t>
  </si>
  <si>
    <t xml:space="preserve">PRESTACIÓN DE SERVICIOS PROFESIONALES COMO CONTRATISTA INDEPENDIENTE, POR SU PROPIA CUENTA Y RIESGO, COMO APOYO AL ISVIMED, EN LA LÍNEA DE ASISTENCIA SOCIAL PARA PROYECTOS HABITACIONALES DESDE EL COMPONENTE SOCIAL (APOYO III) </t>
  </si>
  <si>
    <t>582</t>
  </si>
  <si>
    <t>https://community.secop.gov.co/Public/Tendering/OpportunityDetail/Index?noticeUID=CO1.NTC.6473852&amp;isFromPublicArea=True&amp;isModal=False</t>
  </si>
  <si>
    <t>270 DE 2024</t>
  </si>
  <si>
    <t>1044505589</t>
  </si>
  <si>
    <t xml:space="preserve"> CAROLINA  MEDINA  SUAREZ </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</si>
  <si>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DISTRITAL 1053 DE 2020</t>
  </si>
  <si>
    <t>581</t>
  </si>
  <si>
    <t>508</t>
  </si>
  <si>
    <t>https://community.secop.gov.co/Public/Tendering/OpportunityDetail/Index?noticeUID=CO1.NTC.6474579&amp;isFromPublicArea=True&amp;isModal=False</t>
  </si>
  <si>
    <t>271 DE 2024</t>
  </si>
  <si>
    <t>43750428</t>
  </si>
  <si>
    <t xml:space="preserve"> CLAUDIA HELENA PULGARIN MONSALVE</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</si>
  <si>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II)</t>
  </si>
  <si>
    <t>586</t>
  </si>
  <si>
    <t>509</t>
  </si>
  <si>
    <t>https://community.secop.gov.co/Public/Tendering/OpportunityDetail/Index?noticeUID=CO1.NTC.6477613&amp;isFromPublicArea=True&amp;isModal=False</t>
  </si>
  <si>
    <t>272 DE 2024</t>
  </si>
  <si>
    <t>1037576497</t>
  </si>
  <si>
    <t xml:space="preserve"> DIANA PAOLA RODRÍGUEZ TRUJILLO</t>
  </si>
  <si>
    <t>PRESTACIÓN DE SERVICIOS PROFESIONALES COMO CONTRATISTA INDEPENDIENTE, POR SU PROPIA CUENTA Y RIESGO, PARA APOYAR LOS TRÁMITES FINANCIEROS TRANVERSALES DE LA SUBDIRECCIÓN POBLACIONAL</t>
  </si>
  <si>
    <t>578</t>
  </si>
  <si>
    <t>https://community.secop.gov.co/Public/Tendering/OpportunityDetail/Index?noticeUID=CO1.NTC.6477877&amp;isFromPublicArea=True&amp;isModal=False</t>
  </si>
  <si>
    <t>273 DE 2024</t>
  </si>
  <si>
    <t>1128272153</t>
  </si>
  <si>
    <t xml:space="preserve"> ELKIN MAURICIO AMPUDIA MOSQUERA</t>
  </si>
  <si>
    <t>594</t>
  </si>
  <si>
    <t>549</t>
  </si>
  <si>
    <t>https://community.secop.gov.co/Public/Tendering/OpportunityDetail/Index?noticeUID=CO1.NTC.6478309&amp;isFromPublicArea=True&amp;isModal=False</t>
  </si>
  <si>
    <t>274 DE 2024</t>
  </si>
  <si>
    <t>1036604289</t>
  </si>
  <si>
    <t xml:space="preserve"> ANDRES FELIPE CANO ARDILA</t>
  </si>
  <si>
    <t xml:space="preserve">PRESTACIÓN DE SERVICIOS DE APOYO A LA GESTIÓN COMO CONTRATISTA INDEPENDIENTE, POR SU PROPIA CUENTA Y RIESGO  PARA APOYAR A LA SUBDIRECCIÓN ADMINISTRATIVA Y FINANCIERA EN LE PROCESO DE GESTIÓN DOCUMENTAL </t>
  </si>
  <si>
    <t>538</t>
  </si>
  <si>
    <t>https://community.secop.gov.co/Public/Tendering/OpportunityDetail/Index?noticeUID=CO1.NTC.6477158&amp;isFromPublicArea=True&amp;isModal=False</t>
  </si>
  <si>
    <t>275 DE 2024</t>
  </si>
  <si>
    <t>1036676436</t>
  </si>
  <si>
    <t xml:space="preserve"> JHON ALEJANDRO AGUILAR MUÑOZ</t>
  </si>
  <si>
    <t>567</t>
  </si>
  <si>
    <t>https://community.secop.gov.co/Public/Tendering/OpportunityDetail/Index?noticeUID=CO1.NTC.6478509&amp;isFromPublicArea=True&amp;isModal=False</t>
  </si>
  <si>
    <t>276 DE 2024</t>
  </si>
  <si>
    <t>1017143298</t>
  </si>
  <si>
    <t xml:space="preserve"> CLAUDIA JANETH OCAMPO BERRIO</t>
  </si>
  <si>
    <t>PRESTACIÓN DE SERVICIOS PROFESIONALES COMO CONTRATISTA INDEPENDIENTE, POR SU PROPIA CUENTA Y RIESGO PARA  APOYAR A LA SUBDIRECCIÓN ADMINISTRATIVA Y FINANCIERA EN EL PROCESO DE TALENTO HUMANO, DESDE EL COMPONENTE  ADMINISTRATIVO Y CONTABLE</t>
  </si>
  <si>
    <t>533</t>
  </si>
  <si>
    <t>529</t>
  </si>
  <si>
    <t>25/07/2024</t>
  </si>
  <si>
    <t>https://community.secop.gov.co/Public/Tendering/OpportunityDetail/Index?noticeUID=CO1.NTC.6477435&amp;isFromPublicArea=True&amp;isModal=False</t>
  </si>
  <si>
    <t>277 DE 2024</t>
  </si>
  <si>
    <t>71740181</t>
  </si>
  <si>
    <t xml:space="preserve"> MANUEL ALEJANDRO CRISTANCHO LOZANO</t>
  </si>
  <si>
    <t>555</t>
  </si>
  <si>
    <t>https://community.secop.gov.co/Public/Tendering/OpportunityDetail/Index?noticeUID=CO1.NTC.6478506&amp;isFromPublicArea=True&amp;isModal=False</t>
  </si>
  <si>
    <t>278 DE 2024</t>
  </si>
  <si>
    <t>15372108</t>
  </si>
  <si>
    <t xml:space="preserve"> JOHN FREDY CORDOBA MOSQUERA</t>
  </si>
  <si>
    <t>PRESTACIÓN DE SERVICIOS PROFESIONALES COMO CONTRATISTA INDEPENDIENTE, POR SU PROPIA CUENTA Y RIESGO, PARA APOYAR AL ISVIMED EN LOS PROCESOS, PROGRAMAS Y PROYECTOS DESDE EL COMPONENTE JURIDICO A LA SUBDIRECCIÓN JURIDICA.</t>
  </si>
  <si>
    <t>568</t>
  </si>
  <si>
    <t>513</t>
  </si>
  <si>
    <t>https://community.secop.gov.co/Public/Tendering/OpportunityDetail/Index?noticeUID=CO1.NTC.6478195&amp;isFromPublicArea=True&amp;isModal=False</t>
  </si>
  <si>
    <t>279 DE 2024</t>
  </si>
  <si>
    <t>1152462901</t>
  </si>
  <si>
    <t xml:space="preserve"> JUAN FELIPE ARANGO VASCO</t>
  </si>
  <si>
    <t>569</t>
  </si>
  <si>
    <t>515</t>
  </si>
  <si>
    <t>https://community.secop.gov.co/Public/Tendering/OpportunityDetail/Index?noticeUID=CO1.NTC.6478461&amp;isFromPublicArea=True&amp;isModal=False</t>
  </si>
  <si>
    <t>280 DE 2024</t>
  </si>
  <si>
    <t>1037627332</t>
  </si>
  <si>
    <t xml:space="preserve"> JORGE ANDRES LONDOÑO MORENO</t>
  </si>
  <si>
    <t>PRESTACIÓN DE SERVICIOS PROFESIONALES COMO CONTRATISTA INDEPENDIENTE, SIN VÍNCULO LABORAL POR SU PROPIA CUENTA  Y RIESGO, PARA APOYAR AL ISVIMED DESDE LA SUBDIRECCIÓN ADMINISTRATIVA Y FINANCIERA DE MANERA TRASVERSAL EN EL  COMPONENTE FINANCIERO Y CONTABLE.</t>
  </si>
  <si>
    <t>516</t>
  </si>
  <si>
    <t>https://community.secop.gov.co/Public/Tendering/OpportunityDetail/Index?noticeUID=CO1.NTC.6477385&amp;isFromPublicArea=True&amp;isModal=False</t>
  </si>
  <si>
    <t>281 DE 2024</t>
  </si>
  <si>
    <t>98715578</t>
  </si>
  <si>
    <t xml:space="preserve"> JOSE ALBERTO OQUENDO SANTILLANA</t>
  </si>
  <si>
    <t xml:space="preserve">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 </t>
  </si>
  <si>
    <t>531</t>
  </si>
  <si>
    <t>519</t>
  </si>
  <si>
    <t>https://community.secop.gov.co/Public/Tendering/OpportunityDetail/Index?noticeUID=CO1.NTC.6477624&amp;isFromPublicArea=True&amp;isModal=False</t>
  </si>
  <si>
    <t>282 DE 2024</t>
  </si>
  <si>
    <t>88223909</t>
  </si>
  <si>
    <t xml:space="preserve"> JUAN FERNANDO GONZALEZ OCHOA</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</si>
  <si>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</si>
  <si>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546</t>
  </si>
  <si>
    <t>518</t>
  </si>
  <si>
    <t>https://community.secop.gov.co/Public/Tendering/OpportunityDetail/Index?noticeUID=CO1.NTC.6477832&amp;isFromPublicArea=True&amp;isModal=False</t>
  </si>
  <si>
    <t>283 DE 2024</t>
  </si>
  <si>
    <t>1035429249</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</si>
  <si>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</si>
  <si>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</si>
  <si>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559</t>
  </si>
  <si>
    <t>517</t>
  </si>
  <si>
    <t>https://community.secop.gov.co/Public/Tendering/OpportunityDetail/Index?noticeUID=CO1.NTC.6477660&amp;isFromPublicArea=True&amp;isModal=False</t>
  </si>
  <si>
    <t>284 DE 2024</t>
  </si>
  <si>
    <t>1020393152</t>
  </si>
  <si>
    <t xml:space="preserve"> JUAN FERNANDO OSPINA RIVERA</t>
  </si>
  <si>
    <t>570</t>
  </si>
  <si>
    <t>https://community.secop.gov.co/Public/Tendering/OpportunityDetail/Index?noticeUID=CO1.NTC.6478814&amp;isFromPublicArea=True&amp;isModal=False</t>
  </si>
  <si>
    <t>285 DE 2024</t>
  </si>
  <si>
    <t>1017197611</t>
  </si>
  <si>
    <t xml:space="preserve"> LUIS FELIPE ROJAS GARCIA</t>
  </si>
  <si>
    <t>PRESTACIÓN DE SERVICIOS PROFESIONALES COMO CONTRATISTA INDEPENDIENTE, POR SU PROPIA CUENTA Y RIESGO, PARA APOYAR AL ISVIMED EN EL PROCESO DE GESTIÓN CONTRACTUAL LEY 80 Y ESQUEMA FIDUCIARIO DESDE EL COMPONENTE JURIDICO.</t>
  </si>
  <si>
    <t>571</t>
  </si>
  <si>
    <t>520</t>
  </si>
  <si>
    <t>https://community.secop.gov.co/Public/Tendering/OpportunityDetail/Index?noticeUID=CO1.NTC.6478816&amp;isFromPublicArea=True&amp;isModal=False</t>
  </si>
  <si>
    <t>286 DE 2024</t>
  </si>
  <si>
    <t>71225555</t>
  </si>
  <si>
    <t xml:space="preserve"> JULIAN OSORIO BUSTAMANTE</t>
  </si>
  <si>
    <t>PRESTACIÓN DE SERVICIOS DE APOYO A LA GESTIÓN 1 COMO CONTRATISTA INDEPENDIENTE,POR SU PROPIA CUENTA Y  RIESGO, PARA APOYAR EL PROCESO ADMINISTRATIVO Y FINANCIERO DESDE EL COMPONENTE DE ADMINISTRACIÓN  DOCUMENTAL , ARCHIVO Y OPERATIVO DE LOS PROYECTOS DEL ISVIMED</t>
  </si>
  <si>
    <t>537</t>
  </si>
  <si>
    <t>528</t>
  </si>
  <si>
    <t>https://community.secop.gov.co/Public/Tendering/OpportunityDetail/Index?noticeUID=CO1.NTC.6477954&amp;isFromPublicArea=True&amp;isModal=False</t>
  </si>
  <si>
    <t>287 DE 2024</t>
  </si>
  <si>
    <t>1214720355</t>
  </si>
  <si>
    <t xml:space="preserve"> VANESSA HINCAPIE LUNA</t>
  </si>
  <si>
    <t>PRESTACIÓN DE SERVICIOS PROFESIONALES COMO CONTRATISTA INDEPENDIENTE, POR SU PROPIA CUENTA Y RIESGO PARA APOYAR LA EJECUCIÓN DE LOS PROGRAMAS Y PROYECTOS QUE SE EJECUTEN EN LA SUBDIRECCIÓN JURÍDICA EN EL PROCESO DE GESTIÓN CONTRACTUAL DESDE EL COMPONENTE JURÍDICO</t>
  </si>
  <si>
    <t>572</t>
  </si>
  <si>
    <t>521</t>
  </si>
  <si>
    <t>https://community.secop.gov.co/Public/Tendering/OpportunityDetail/Index?noticeUID=CO1.NTC.6479016&amp;isFromPublicArea=True&amp;isModal=False</t>
  </si>
  <si>
    <t>288 DE 2024</t>
  </si>
  <si>
    <t>98584920</t>
  </si>
  <si>
    <t>585</t>
  </si>
  <si>
    <t>522</t>
  </si>
  <si>
    <t>https://community.secop.gov.co/Public/Tendering/OpportunityDetail/Index?noticeUID=CO1.NTC.6478159&amp;isFromPublicArea=True&amp;isModal=False</t>
  </si>
  <si>
    <t>289 DE 2024</t>
  </si>
  <si>
    <t>43617864</t>
  </si>
  <si>
    <t xml:space="preserve"> LUZ ADRIANA GARCIA GONZALEZ</t>
  </si>
  <si>
    <t>PRESTACIÓN DE SERVICIOS PROFESIONALES COMO CONTRATISTA INDEPENDIENTE, POR SU PROPIA CUENTA Y RIESGO COMO APOYO 1 A LA EJECUCIÓN DE LOS PROYECTOS Y PROGRAMAS QUE ADELANTA EL ISVIMED DESDE EL ÁREA O COMPONENTE SOCIAL</t>
  </si>
  <si>
    <t>523</t>
  </si>
  <si>
    <t>https://community.secop.gov.co/Public/Tendering/OpportunityDetail/Index?noticeUID=CO1.NTC.6477795&amp;isFromPublicArea=True&amp;isModal=False</t>
  </si>
  <si>
    <t>290 DE 2024</t>
  </si>
  <si>
    <t>1007251128</t>
  </si>
  <si>
    <t xml:space="preserve"> LORENA VERONICA RAVE AGUIRRE</t>
  </si>
  <si>
    <t xml:space="preserve">PRESTACIÓN DE SERVICIOS DE APOYO A LA GESTIÓN COMO CONTRATISTA INDEPENDIENTE, POR SU PROPIA CUENTA Y RIESGO  PARA APOYAR A LA SUBDIRECCIÓN ADMINISTRATIVA Y FINANCIERA EN LOS PLANES DE MEJORAMIENTOS, MIPG Y DE MAREA  TRANSVERSAL EN LOS PROCESOS ADMINISTRATIVOS. </t>
  </si>
  <si>
    <t>532</t>
  </si>
  <si>
    <t>https://community.secop.gov.co/Public/Tendering/OpportunityDetail/Index?noticeUID=CO1.NTC.6477991&amp;isFromPublicArea=True&amp;isModal=False</t>
  </si>
  <si>
    <t>291 DE 2024</t>
  </si>
  <si>
    <t>15371853</t>
  </si>
  <si>
    <t xml:space="preserve"> MIGUEL ANGEL LARREA CARDONA</t>
  </si>
  <si>
    <t>PRESTACIÓN DE SERVICIOS PROFESIONALES. COMO CONTRATISTA INDEPENDIENTE, SIN VÍNCULO LABORAL POR SU PROPIA CUENTA Y  RIESGO, PARA APOYAR AL ISVIMED EN LA SUBDIRECCIÓN ADMINISTRATIVA Y FINANCIERA DESDE EL COMPONENTE JURÍDICO DE  SEGURIDAD Y ORDEN PÚBLICO</t>
  </si>
  <si>
    <t>536</t>
  </si>
  <si>
    <t>https://community.secop.gov.co/Public/Tendering/OpportunityDetail/Index?noticeUID=CO1.NTC.6478426&amp;isFromPublicArea=True&amp;isModal=False</t>
  </si>
  <si>
    <t>292 DE 2024</t>
  </si>
  <si>
    <t>1037661990</t>
  </si>
  <si>
    <t xml:space="preserve"> VALENTINA  GALEANO  ACEVEDO</t>
  </si>
  <si>
    <t>PRESTACIÓN DE SERVICIOS PROFESIONALES COMO CONTRATISTA INDEPENDIENTE 4, POR SU PROPIA CUENTA Y RIESGO PARA APOYAR A LA SUBDIRECCIÓN ADMINISTRATIVA Y FINANCIERA EN EL PROCESO CONTABLE Y FINANCIERO</t>
  </si>
  <si>
    <t>592</t>
  </si>
  <si>
    <t>550</t>
  </si>
  <si>
    <t>https://community.secop.gov.co/Public/Tendering/OpportunityDetail/Index?noticeUID=CO1.NTC.6478527&amp;isFromPublicArea=True&amp;isModal=False</t>
  </si>
  <si>
    <t>293 DE 2024</t>
  </si>
  <si>
    <t>1017263571</t>
  </si>
  <si>
    <t xml:space="preserve"> NICOLAS SANTIAGO SUAREZ MEDINA</t>
  </si>
  <si>
    <t>PRESTACIÓN DE SERVICIOS PROFESIONALES COMO CONTRATISTA COMO INDEPENDIENTE, POR SU PROPIA CUENTA Y RIESGO PARA APOYAR A LA SUBDIRECCIÓN ADMINISTRATIVA Y FINANCIERA EN EL PROCESO DE CONVENIOS Y FIDUCIAS COMO APOYO  OPERATIVO</t>
  </si>
  <si>
    <t>558</t>
  </si>
  <si>
    <t>https://community.secop.gov.co/Public/Tendering/OpportunityDetail/Index?noticeUID=CO1.NTC.6478396&amp;isFromPublicArea=True&amp;isModal=False</t>
  </si>
  <si>
    <t>294 DE 2024</t>
  </si>
  <si>
    <t>1001635721</t>
  </si>
  <si>
    <t xml:space="preserve"> VALENTINA ESCUDERO BUSTAMANTE</t>
  </si>
  <si>
    <t>PRESTACIÓN DE SERVICIOS PROFESIONALES COMO CONTRATISTA INDEPENDIENTE 3, POR SU PROPIA CUENTA Y RIESGO PARA APOYAR A LA SUBDIRECCIÓN ADMINISTRATIVA Y FINANCIERA EN EL PROCESO CONTABLE Y FINANCIERO.</t>
  </si>
  <si>
    <t>530</t>
  </si>
  <si>
    <t>551</t>
  </si>
  <si>
    <t>https://community.secop.gov.co/Public/Tendering/OpportunityDetail/Index?noticeUID=CO1.NTC.6478472&amp;isFromPublicArea=True&amp;isModal=False</t>
  </si>
  <si>
    <t>295 DE 2024</t>
  </si>
  <si>
    <t>71337892</t>
  </si>
  <si>
    <t xml:space="preserve"> WBEIMAR ANTONIO PEREZ ALVAREZ</t>
  </si>
  <si>
    <t>PRESTACION DE SERVICIOS DE APOYO A LA GESTION COMO CONTRATISTA INDEPENDIENTE, POR SU PROPIA CUENTA Y RIESGO , PARA APOYAR EL PROCESO ADMINISTRATIVO Y FINANCIERO DESDE EL COMPONENTE DOCUMENTAL Y OPERATIVO DE LOS PROYECTOS DEL ISVIMED.</t>
  </si>
  <si>
    <t>535</t>
  </si>
  <si>
    <t>561</t>
  </si>
  <si>
    <t>29/07/2024</t>
  </si>
  <si>
    <t>https://community.secop.gov.co/Public/Tendering/OpportunityDetail/Index?noticeUID=CO1.NTC.6471089&amp;isFromPublicArea=True&amp;isModal=False</t>
  </si>
  <si>
    <t>296 DE 2024</t>
  </si>
  <si>
    <t>43970495</t>
  </si>
  <si>
    <t xml:space="preserve"> YOHANA ANDREA GUERRA CORREA</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</si>
  <si>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</si>
  <si>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539</t>
  </si>
  <si>
    <t>https://community.secop.gov.co/Public/Tendering/OpportunityDetail/Index?noticeUID=CO1.NTC.6471466&amp;isFromPublicArea=True&amp;isModal=False</t>
  </si>
  <si>
    <t>297 DE 2024</t>
  </si>
  <si>
    <t>1036612782</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</si>
  <si>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</si>
  <si>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</si>
  <si>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547</t>
  </si>
  <si>
    <t>https://community.secop.gov.co/Public/Tendering/OpportunityDetail/Index?noticeUID=CO1.NTC.6471719&amp;isFromPublicArea=True&amp;isModal=False</t>
  </si>
  <si>
    <t>298 DE 2024</t>
  </si>
  <si>
    <t>1020415240</t>
  </si>
  <si>
    <t xml:space="preserve"> DIANA MARIA USUGA GUISAO</t>
  </si>
  <si>
    <t>548</t>
  </si>
  <si>
    <t>https://community.secop.gov.co/Public/Tendering/OpportunityDetail/Index?noticeUID=CO1.NTC.6471752&amp;isFromPublicArea=True&amp;isModal=False</t>
  </si>
  <si>
    <t>299 DE 2024</t>
  </si>
  <si>
    <t>70120343</t>
  </si>
  <si>
    <t xml:space="preserve"> JORGE  AUGUSTO  LOPEZ  VELEZ </t>
  </si>
  <si>
    <t xml:space="preserve">PRESTACIÓN DE SERVICIOS PROFESIONALES COMO CONTRATISTA INDEPENDIENTE, POR SU PROPIA CUENTA Y RIESGO COMO APOYO AL EQUIPO PROFESIONAL EN LA EJECUCIÓN DE LOS PROGRAMAS Y PROYECTOS QUE ADELANTA EL ISVIMED DESDE EL ÁREA O COMPONENTE ADMINISTRATIVO- ARCHIVO </t>
  </si>
  <si>
    <t>553</t>
  </si>
  <si>
    <t>https://community.secop.gov.co/Public/Tendering/OpportunityDetail/Index?noticeUID=CO1.NTC.6471638&amp;isFromPublicArea=True&amp;isModal=False</t>
  </si>
  <si>
    <t>300 DE 2024</t>
  </si>
  <si>
    <t>1000088822</t>
  </si>
  <si>
    <t xml:space="preserve"> JUAN PABLO ZAPATA HINCAPIE</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</si>
  <si>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</si>
  <si>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https://community.secop.gov.co/Public/Tendering/OpportunityDetail/Index?noticeUID=CO1.NTC.6471854&amp;isFromPublicArea=True&amp;isModal=False</t>
  </si>
  <si>
    <t>301 DE 2024</t>
  </si>
  <si>
    <t xml:space="preserve">PRESTACIÓN DE SERVICIOS PROFESIONALES COMO CONTRATISTA INDEPENDIENTE, POR SU PROPIA CUENTA Y RIESGO COMO APOYO 1 A LA EJECUCIÓN DE LOS PROYECTOS Y PROGRAMAS QUE ADELANTA EL ISVIMED DESDE EL ÁREA O COMPONENTE SOCIAL </t>
  </si>
  <si>
    <t>302 DE 2024</t>
  </si>
  <si>
    <t>1037501700</t>
  </si>
  <si>
    <t xml:space="preserve"> LAURA KATERINE  HERNANDEZ  LOPEZ </t>
  </si>
  <si>
    <t xml:space="preserve">PRESTACIÓN DE DERVICIOS PROFESIONALES COMO CONTRATISTA INDEPENDIENTE, POR SU PROPIA CUENTA Y RIESGO PARA APOYAR Y PROMOVER ESPACIOS DE PARTICIPACION Y GESTION SOCIAL AL INTERIOR DE LAS COPROPIEDADES Y REALIZAR LA VERIFICACION DE HABITABILIDAD. </t>
  </si>
  <si>
    <t>605</t>
  </si>
  <si>
    <t>https://community.secop.gov.co/Public/Tendering/OpportunityDetail/Index?noticeUID=CO1.NTC.6478907&amp;isFromPublicArea=True&amp;isModal=False</t>
  </si>
  <si>
    <t>303 DE 2024</t>
  </si>
  <si>
    <t>32323367</t>
  </si>
  <si>
    <t xml:space="preserve"> CLARA PATRICIA ESPINAL GIL</t>
  </si>
  <si>
    <t>https://community.secop.gov.co/Public/Tendering/OpportunityDetail/Index?noticeUID=CO1.NTC.6471652&amp;isFromPublicArea=True&amp;isModal=False</t>
  </si>
  <si>
    <t>304 DE 2024</t>
  </si>
  <si>
    <t>1017128531</t>
  </si>
  <si>
    <t xml:space="preserve"> LICETH DAHIANA LOPEZ RUIZ</t>
  </si>
  <si>
    <t>PRESTACIÓN DE SERVICIOS PROFESIONALES COMO CONTRATISTA INDEPENDIENTE, POR SU PROPIA CUENTA Y RIESGO, COMO APOYO AL ISVIMED, EN LA LÍNEA DE ASISTENCIA SOCIAL PARA PROYECTOS HABITACIONALES DESDE EL COMPONENTE SOCIAL (APOYO II)</t>
  </si>
  <si>
    <t>583</t>
  </si>
  <si>
    <t>https://community.secop.gov.co/Public/Tendering/OpportunityDetail/Index?noticeUID=CO1.NTC.6478564&amp;isFromPublicArea=True&amp;isModal=False</t>
  </si>
  <si>
    <t>305 DE 2024</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</si>
  <si>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</si>
  <si>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554</t>
  </si>
  <si>
    <t>https://community.secop.gov.co/Public/Tendering/OpportunityDetail/Index?noticeUID=CO1.NTC.6474210&amp;isFromPublicArea=True&amp;isModal=False</t>
  </si>
  <si>
    <t>306 DE 2024</t>
  </si>
  <si>
    <t>1017243361</t>
  </si>
  <si>
    <t xml:space="preserve"> LUCIA CARDONA AGUDELO</t>
  </si>
  <si>
    <t>PRESTACIÓN DE SERVICIOS PROFESIONALES COMO CONTRATISTA INDEPENDIENTE, POR SU PROPIA CUENTA Y RIESGO PARA APOYAR LA EJECUCIÓN DE LOS PROGRAMAS Y PROYECTOS EN LA SUBDIRECCIÓN POBLACIONAL DESDE EL COMPONENTE JURÍDICO.</t>
  </si>
  <si>
    <t>580</t>
  </si>
  <si>
    <t>https://community.secop.gov.co/Public/Tendering/OpportunityDetail/Index?noticeUID=CO1.NTC.6479522&amp;isFromPublicArea=True&amp;isModal=False</t>
  </si>
  <si>
    <t>307 DE 2024</t>
  </si>
  <si>
    <t>1027884368</t>
  </si>
  <si>
    <t xml:space="preserve"> ROBINSON  ANDRES  MONTOYA  VILLA</t>
  </si>
  <si>
    <t>579</t>
  </si>
  <si>
    <t>https://community.secop.gov.co/Public/Tendering/OpportunityDetail/Index?noticeUID=CO1.NTC.6479438&amp;isFromPublicArea=True&amp;isModal=False</t>
  </si>
  <si>
    <t>308 DE 2024</t>
  </si>
  <si>
    <t>39420450</t>
  </si>
  <si>
    <t xml:space="preserve"> ROSA  ANGELICA SEPULVEDA PATIÑO</t>
  </si>
  <si>
    <t>PRESTACIÓN DE DERVICIOS PROFESIONALES COMO CONTRATISTA INDEPENDIENTE, POR SU PROPIA CUENTA Y RIESGO COMO APOYOS TRANSVERSALES A LA LINEA DE ACCION DE VIVIENDA NUEVA, EN EL ACOMPAÑAMIENTO SOCIAL A OBRA, A LA POBLACION DE DEMANDA ORGANIZADA (OPV), A LA POBLACION DE DEMANDA LIBRE; Y EN LOS TEMAS DE DIRECCIONAMIENTO ESTRATEGICO QUE REQUIERA LA SUBDRECCIÓN POBLACIONAL.</t>
  </si>
  <si>
    <t>577</t>
  </si>
  <si>
    <t>https://community.secop.gov.co/Public/Tendering/OpportunityDetail/Index?noticeUID=CO1.NTC.6480018&amp;isFromPublicArea=True&amp;isModal=False</t>
  </si>
  <si>
    <t>309 DE 2024</t>
  </si>
  <si>
    <t>1152455556</t>
  </si>
  <si>
    <t xml:space="preserve"> SEBASTIAN  GIRALDO PALACIO</t>
  </si>
  <si>
    <t>PRESTACIÓN DE SERVICIOS PROFESIONALES COMO CONTRATISTA INDEPENDIENTE, POR SU PROPIA CUENTA Y RIESGO, COMO APOYO AL ISVIMED, EN LA LÍNEA DE ASISTENCIA SOCIAL PARA PROYECTOS HABITACIONALES DESDE EL COMPONENTE JURÍDICO.</t>
  </si>
  <si>
    <t>593</t>
  </si>
  <si>
    <t>17/07/2024</t>
  </si>
  <si>
    <t>https://community.secop.gov.co/Public/Tendering/OpportunityDetail/Index?noticeUID=CO1.NTC.6480202&amp;isFromPublicArea=True&amp;isModal=False</t>
  </si>
  <si>
    <t>310 DE 2024</t>
  </si>
  <si>
    <t>1128419804</t>
  </si>
  <si>
    <t xml:space="preserve"> XIMENA MARIA  LOPERA SOTO</t>
  </si>
  <si>
    <t>PRESTACIÓN DE SERVICIOS PROFESIONALES COMO CONTRATISTA INDEPENDIENTE, POR SU PROPIA CUENTA Y RIESGO, COMO APOYO AL ISVIMED, EN LA LÍNEA DE ASISTENCIA SOCIAL PARA PROYECTOS HABITACIONALES DESDE EL COMPONENTE SOCIAL (APOYO I)</t>
  </si>
  <si>
    <t>584</t>
  </si>
  <si>
    <t>https://community.secop.gov.co/Public/Tendering/OpportunityDetail/Index?noticeUID=CO1.NTC.6483325&amp;isFromPublicArea=True&amp;isModal=False</t>
  </si>
  <si>
    <t>311 DE 2024</t>
  </si>
  <si>
    <t>1041232251</t>
  </si>
  <si>
    <t xml:space="preserve"> LAURA CRISTINA HINCAPIE MARIN</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</si>
  <si>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t>
  </si>
  <si>
    <t>587</t>
  </si>
  <si>
    <t>556</t>
  </si>
  <si>
    <t>https://community.secop.gov.co/Public/Tendering/OpportunityDetail/Index?noticeUID=CO1.NTC.6478475&amp;isFromPublicArea=True&amp;isModal=False</t>
  </si>
  <si>
    <t>312 DE 2024</t>
  </si>
  <si>
    <t>1036654444</t>
  </si>
  <si>
    <t xml:space="preserve"> KATHERINE  BAENA OSPINA</t>
  </si>
  <si>
    <t>PRESTACIÓN DE SERVICIOS PROFESIONALES COMO CONTRATISTAS INDEPENDIENTE, POR SU PROPIA CUENTA Y RIESGO, COMO APOYO AL ISVIMED, EN LA LÍNEA DE ASISTENCIA SOCIAL PARA PROYECTOS HABITACIONALES DESDE EL COMPONENTE ADMINISTRATIVO Y FINANCIERO</t>
  </si>
  <si>
    <t>595</t>
  </si>
  <si>
    <t>https://community.secop.gov.co/Public/Tendering/OpportunityDetail/Index?noticeUID=CO1.NTC.6482554&amp;isFromPublicArea=True&amp;isModal=False</t>
  </si>
  <si>
    <t>313 DE 2024</t>
  </si>
  <si>
    <t>1128283301</t>
  </si>
  <si>
    <t xml:space="preserve"> JOSE DANIEL MONTOYA RAMIREZ</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</si>
  <si>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</si>
  <si>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588</t>
  </si>
  <si>
    <t>https://community.secop.gov.co/Public/Tendering/OpportunityDetail/Index?noticeUID=CO1.NTC.6478538&amp;isFromPublicArea=True&amp;isModal=False</t>
  </si>
  <si>
    <t>314 DE 2024</t>
  </si>
  <si>
    <t>35546883</t>
  </si>
  <si>
    <t xml:space="preserve"> YULISA MOSQUERA  RENTERIA </t>
  </si>
  <si>
    <t>PRESTACIÓN DE SERVICIOS PROFESIONALES COMO CONTRATISTA INDEPENDIENTE, POR SU PROPIA CUENTA Y RIESGO PARA APOYAR A LA SUBDIRECCIÓN ADMINISTRATIVA Y FINANCIERA EN EL PROCESO CONTABLE Y FINANCIERO.</t>
  </si>
  <si>
    <t>563</t>
  </si>
  <si>
    <t>https://community.secop.gov.co/Public/Tendering/OpportunityDetail/Index?noticeUID=CO1.NTC.6480489&amp;isFromPublicArea=True&amp;isModal=False</t>
  </si>
  <si>
    <t>315 DE 2024</t>
  </si>
  <si>
    <t>1000401307</t>
  </si>
  <si>
    <t xml:space="preserve"> JULIANA  GOMEZ  NAVARRO</t>
  </si>
  <si>
    <t>PRESTACIÓN DE DERVICIOS PROFESIONALES COMO CONTRATISTA INDEPENDIENTE, POR SU PROPIA CUENTA Y RIESGO COMO APOYO ALA GESTION Y ATENCION A LAS ACTIVIDADES DE CARACTER ADMINISTRATIVO, LOGISTICO Y OPERATIVO ADELANTADOS POR LA SUBDIRECCION POBLACIONAL.</t>
  </si>
  <si>
    <t>606</t>
  </si>
  <si>
    <t>https://community.secop.gov.co/Public/Tendering/OpportunityDetail/Index?noticeUID=CO1.NTC.6482388&amp;isFromPublicArea=True&amp;isModal=False</t>
  </si>
  <si>
    <t>316 DE 2024</t>
  </si>
  <si>
    <t>32242874</t>
  </si>
  <si>
    <t xml:space="preserve"> ELIZABETH JARAMILLO YEPES</t>
  </si>
  <si>
    <t>566</t>
  </si>
  <si>
    <t>https://community.secop.gov.co/Public/Tendering/OpportunityDetail/Index?noticeUID=CO1.NTC.6482950&amp;isFromPublicArea=True&amp;isModal=False</t>
  </si>
  <si>
    <t>317 DE 2024</t>
  </si>
  <si>
    <t>43906353</t>
  </si>
  <si>
    <t xml:space="preserve"> MARTHA CAROLINA VASQUEZ FONNEGRA</t>
  </si>
  <si>
    <t>PRESTACIÓN DE SERVICIOS PROFESIONALES COMO CONTRATISTA INDEPENDIENTE, POR SU PROPIA CUENTA Y RIESGO PARA APOYAR LA EJECUCIÓN DE LOS PROGRAMAS Y PROYECTOS, QUE SE EJECUTEN TEN EN LA SUBDIRECCIÓN JURÍDICA DESDE EL COMPONENTE JURIDICO, ARTICULANDO Y COORDINANDO EL PROCESO DE GESTION FIDUCIARIO.</t>
  </si>
  <si>
    <t>626</t>
  </si>
  <si>
    <t>https://community.secop.gov.co/Public/Tendering/OpportunityDetail/Index?noticeUID=CO1.NTC.6479007&amp;isFromPublicArea=True&amp;isModal=False</t>
  </si>
  <si>
    <t>318 DE 2024</t>
  </si>
  <si>
    <t>1128387185</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</si>
  <si>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</si>
  <si>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</si>
  <si>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623</t>
  </si>
  <si>
    <t>https://community.secop.gov.co/Public/Tendering/OpportunityDetail/Index?noticeUID=CO1.NTC.6478032&amp;isFromPublicArea=True&amp;isModal=False</t>
  </si>
  <si>
    <t>319 DE 2024</t>
  </si>
  <si>
    <t>43498484</t>
  </si>
  <si>
    <t xml:space="preserve"> CLAUDIA LUCIA CORREA RAMIREZ</t>
  </si>
  <si>
    <t>PRESTACIÓN DE SERVICIOS PROFESIONALES COMO CONTRATISTA INDEPENDIENTE, POR SU PROPIA CUENTA Y RIESGO PARA APOYAR LA EJECUCIÓN DE LOS PROGRAMAS Y PROYECTOS DEL ISVIMED EN LA ARTICULACIÓN DEL PROGRAMA DE ATENCIÓN AL USUARIO DESDE EL COMPONENTE ADMINISTRATIVO.</t>
  </si>
  <si>
    <t>614</t>
  </si>
  <si>
    <t>557</t>
  </si>
  <si>
    <t>https://community.secop.gov.co/Public/Tendering/OpportunityDetail/Index?noticeUID=CO1.NTC.6479020&amp;isFromPublicArea=True&amp;isModal=False</t>
  </si>
  <si>
    <t>320 DE 2024</t>
  </si>
  <si>
    <t>1152188095</t>
  </si>
  <si>
    <t xml:space="preserve"> YEISON  ESTEBAN MONTOYA AGUIRRE</t>
  </si>
  <si>
    <t>PRESTACIÓN DE SERVICIOS DE APOYO A LA GESTION COMO CONTRATISTA INDEPENDIENTES POR SU PROPIA CUENTA Y RIESGO COMO  APOYO 2 A LA EJECUCION DE LOS PROGRAMAS Y PROYECTOS EN EL PROGRAMA DE ATENCION AL USUARIO DESDE EL COMPONENTE  LOGISTICO Y ADMINISTRATIVOS.</t>
  </si>
  <si>
    <t>622</t>
  </si>
  <si>
    <t>https://community.secop.gov.co/Public/Tendering/OpportunityDetail/Index?noticeUID=CO1.NTC.6478445&amp;isFromPublicArea=True&amp;isModal=False</t>
  </si>
  <si>
    <t>321 DE 2024</t>
  </si>
  <si>
    <t>7521702</t>
  </si>
  <si>
    <t xml:space="preserve"> JESUS IVAN MARIN POSADA</t>
  </si>
  <si>
    <t>PRESTACIÓN DE SERVICIOS PROFESIONALES DE UN TOPOGRAFO, COMO CONTRATISTA INDEPENDIENTE, POR SU PROPIA CUENTA Y RIESGO PARA APOYAR LA EJECUCIÓN DE LOS PROGRAMAS Y PROYECTOS QUE SE EJECUTEN EN LA SUBDIRECCIÓN JURIDICA, EN EL PROCESO DE TITULACIÓN DESDE EL COMPONENTE TECNICO Y GESTION PREDIAL.</t>
  </si>
  <si>
    <t>618</t>
  </si>
  <si>
    <t>https://community.secop.gov.co/Public/Tendering/OpportunityDetail/Index?noticeUID=CO1.NTC.6478075&amp;isFromPublicArea=True&amp;isModal=False</t>
  </si>
  <si>
    <t>322 DE 2024</t>
  </si>
  <si>
    <t>1128391508</t>
  </si>
  <si>
    <t xml:space="preserve"> JUAN PABLO  SANCHEZ CASTRO</t>
  </si>
  <si>
    <t>PRESTACIÓN DE SERVICIOS PROFESIONALES COMO CONTRATISTA INDEPENDIENTE, POR SU PROPIA CUENTA Y RIESGO, COMO APOYO 1 EN EL PROCESO DE GESTION CONTRACTUAL Y POSCONTRACTUAL EN LAS DIFERENTES ETAPAS DESDE EL COMPONENTE JURIDICO Y ADMINISTRATIVO</t>
  </si>
  <si>
    <t>620</t>
  </si>
  <si>
    <t>https://community.secop.gov.co/Public/Tendering/OpportunityDetail/Index?noticeUID=CO1.NTC.6474613&amp;isFromPublicArea=True&amp;isModal=False</t>
  </si>
  <si>
    <t>323 DE 2024</t>
  </si>
  <si>
    <t>1037640880</t>
  </si>
  <si>
    <t xml:space="preserve"> EDY YULIANA ORREGO OSORIO</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</si>
  <si>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</si>
  <si>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619</t>
  </si>
  <si>
    <t>https://community.secop.gov.co/Public/Tendering/OpportunityDetail/Index?noticeUID=CO1.NTC.6479535&amp;isFromPublicArea=True&amp;isModal=False</t>
  </si>
  <si>
    <t>324 DE 2024</t>
  </si>
  <si>
    <t>32561977</t>
  </si>
  <si>
    <t xml:space="preserve"> CATALINA MARIA JARAMILLO TAMAYO</t>
  </si>
  <si>
    <t>PRESTACIÓN DE SERVICIOS DE APOYO A LA GESTIÓN, COMO CONTRATISTA INDEPENDIENTE, POR SU PROPIA CUENTA Y RIESGO, PARA APOYAR LA GESTIÓN EN EL ACOMPAÑAMIENTO SOCIAL A LA POBLACIÓN SUJETO DE REASENTAMIENTO POR RIESGO, DESASTRE Y/O CALAMIDAD; Y ARRENDAMIENTO TEMPORAL; DESDE EL COMPONENTE ADMINISTRATIVO Y TÉCNICO</t>
  </si>
  <si>
    <t>608</t>
  </si>
  <si>
    <t>https://community.secop.gov.co/Public/Tendering/OpportunityDetail/Index?noticeUID=CO1.NTC.6481079&amp;isFromPublicArea=True&amp;isModal=False</t>
  </si>
  <si>
    <t>325 DE 2024</t>
  </si>
  <si>
    <t>1214719735</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</si>
  <si>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</si>
  <si>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591</t>
  </si>
  <si>
    <t>https://community.secop.gov.co/Public/Tendering/OpportunityDetail/Index?noticeUID=CO1.NTC.6478311&amp;isFromPublicArea=True&amp;isModal=False</t>
  </si>
  <si>
    <t>326 DE 2024</t>
  </si>
  <si>
    <t>1053783531</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</si>
  <si>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</si>
  <si>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589</t>
  </si>
  <si>
    <t>https://community.secop.gov.co/Public/Tendering/OpportunityDetail/Index?noticeUID=CO1.NTC.6478360&amp;isFromPublicArea=True&amp;isModal=False</t>
  </si>
  <si>
    <t>327 DE 2024</t>
  </si>
  <si>
    <t>71662671</t>
  </si>
  <si>
    <t>590</t>
  </si>
  <si>
    <t>https://community.secop.gov.co/Public/Tendering/OpportunityDetail/Index?noticeUID=CO1.NTC.6477447&amp;isFromPublicArea=True&amp;isModal=False</t>
  </si>
  <si>
    <t>328 DE 2024</t>
  </si>
  <si>
    <t>43600429</t>
  </si>
  <si>
    <t xml:space="preserve"> MONICA PATRICIA MORALES RUIZ</t>
  </si>
  <si>
    <t>PRESTACIÓN DE SERVICIOS PROFESIONALES COMO CONTRATISTA COMO INDEPENDIENTE, POR SU PROPIA CUENTA Y RIESGO COMO APOYO 1 A LA SUBDIRECCIÓN ADMINISTRATIVA Y FINANCIERA EN EL PROCESO DE CONVENIOS Y FIDUCIAS COMO APOYO OPERATIVO</t>
  </si>
  <si>
    <t>653</t>
  </si>
  <si>
    <t>573</t>
  </si>
  <si>
    <t>https://community.secop.gov.co/Public/Tendering/OpportunityDetail/Index?noticeUID=CO1.NTC.6482939&amp;isFromPublicArea=True&amp;isModal=False</t>
  </si>
  <si>
    <t>329 DE 2024</t>
  </si>
  <si>
    <t>CONTRATO INTERADMINISTRATIVO DE MANDATO SIN REPRESENTACIÓN PARA LA ADQUISICION DE LOS SERVICIOS DE RENOVACIÓN DE CORREO EN LA NUBE Y COMPLEMENTARIOS DE MICROSOFT 365 PARA EL INSTITUTO SOCIAL DE VIVIENDA Y HÁBITAT DE MEDELLÍN - ISVIMED</t>
  </si>
  <si>
    <t>656</t>
  </si>
  <si>
    <t>05/08/2024</t>
  </si>
  <si>
    <t>https://community.secop.gov.co/Public/Tendering/OpportunityDetail/Index?noticeUID=CO1.NTC.6523688&amp;isFromPublicArea=True&amp;isModal=False</t>
  </si>
  <si>
    <t>330 DE 2024</t>
  </si>
  <si>
    <t>43206345</t>
  </si>
  <si>
    <t xml:space="preserve"> MONICA MARIA MARIN GOMEZ</t>
  </si>
  <si>
    <t>PRESTACIÓN DE SERVICIOS DE APOYO A LA GESTIÓN 2 COMO CONTRATISTA INDEPENDIENTE,POR SU PROPIA CUENTA YRIESGO, PARA APOYAR EL PROCESO ADMINISTRATIVO Y FINANCIERO DESDE EL COMPONENTE DE ADMINISTRACIÓN DOCUMENTAL , ARCHIVO Y OPERATIVO DE LOS PROYECTOS DEL ISVIMED</t>
  </si>
  <si>
    <t>630</t>
  </si>
  <si>
    <t>https://community.secop.gov.co/Public/Tendering/OpportunityDetail/Index?noticeUID=CO1.NTC.6508896&amp;isFromPublicArea=True&amp;isModal=False</t>
  </si>
  <si>
    <t>331 DE 2024</t>
  </si>
  <si>
    <t>71228501</t>
  </si>
  <si>
    <t xml:space="preserve"> DARWIN MARTÍNEZ ALARCÓN</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</si>
  <si>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</si>
  <si>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649</t>
  </si>
  <si>
    <t>https://community.secop.gov.co/Public/Tendering/OpportunityDetail/Index?noticeUID=CO1.NTC.6516542&amp;isFromPublicArea=True&amp;isModal=False</t>
  </si>
  <si>
    <t>332 DE 2024</t>
  </si>
  <si>
    <t>71738037</t>
  </si>
  <si>
    <t xml:space="preserve"> ALVARO DAVID ACEVEDO ARDILA</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</si>
  <si>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</si>
  <si>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650</t>
  </si>
  <si>
    <t>https://community.secop.gov.co/Public/Tendering/OpportunityDetail/Index?noticeUID=CO1.NTC.6516164&amp;isFromPublicArea=True&amp;isModal=False</t>
  </si>
  <si>
    <t>333 DE 2024</t>
  </si>
  <si>
    <t>1038115130</t>
  </si>
  <si>
    <t xml:space="preserve"> LUISA FERNANDA CEBALLOS RIBON</t>
  </si>
  <si>
    <t xml:space="preserve">PRESTACIÓN DE SERVICIOS DE TÉCNICO COMO CONTRATISTA INDEPENDIENTE, SIN VÍNCULO LABORAL POR SU PROPIA CUENTA Y RIESGO PARA APOYAR LAS ACTIVIDADES ASISTENCIALES Y ADMINISTRATIVAS DE LA SUBDIRECCIÓN DE PLANEACIÓN.  </t>
  </si>
  <si>
    <t>633</t>
  </si>
  <si>
    <t>https://community.secop.gov.co/Public/Tendering/OpportunityDetail/Index?noticeUID=CO1.NTC.6509022&amp;isFromPublicArea=True&amp;isModal=False</t>
  </si>
  <si>
    <t>334 DE 2024</t>
  </si>
  <si>
    <t>43614828</t>
  </si>
  <si>
    <t xml:space="preserve"> SANDRA  MILENA  ARANZAZU ALZATE </t>
  </si>
  <si>
    <t>PRESTACIÓN DE SERVICIOS PROFESIONALES COMO CONTRATISTA INDEPENDIENTE, SIN VÍNCULO LABORAL POR SU PROPIA CUENTA Y RIESGO PARA APOYAR A LA PLANIFICACIÓN Y EJECUCIÓN DE NUEVOS DESARROLLOS HABITACIONALES DE VIVIENDA NUEVA DESDE EL COMPONENTE DE GESTIÓN AMBIENTAL.</t>
  </si>
  <si>
    <t>612</t>
  </si>
  <si>
    <t>https://community.secop.gov.co/Public/Tendering/OpportunityDetail/Index?noticeUID=CO1.NTC.6518628&amp;isFromPublicArea=True&amp;isModal=False</t>
  </si>
  <si>
    <t>335 DE 2024</t>
  </si>
  <si>
    <t>1039472364</t>
  </si>
  <si>
    <t xml:space="preserve"> JUAN  FELIPE URIBE</t>
  </si>
  <si>
    <t>PRESTACIÓN DE SERVICIOS PROFESIONALES COMO CONTRATISTA INDEPENDIENTE, SIN VÍNCULO LABORAL POR SU PROPIA CUENTA Y RIESGO PARA APOYAR LAS ACTIVIDADES DE FORMULACIÓN Y SEGUIMIENTO DE PROYECTOS DE VIVIENDA EN ALTURA, COSTOS Y PRESUPUESTO</t>
  </si>
  <si>
    <t>613</t>
  </si>
  <si>
    <t>https://community.secop.gov.co/Public/Tendering/OpportunityDetail/Index?noticeUID=CO1.NTC.6517761&amp;isFromPublicArea=True&amp;isModal=False</t>
  </si>
  <si>
    <t>336 DE 2024</t>
  </si>
  <si>
    <t>899999063</t>
  </si>
  <si>
    <t xml:space="preserve"> UNIVERSIDAD NACIONAL DE COLOMBIA</t>
  </si>
  <si>
    <t>DESARROLLAR DEL PLAN INSTITUCIONAL DE CAPACITACIÓN DIRIGIDO A LOS FUNCIONARIOS DEL INSTITUTO SOCIAL DE VIVIENDA Y HÁBITAT DE MEDELLÍN – ISVIMED PARA LA VIGENCIA 2024.</t>
  </si>
  <si>
    <t>https://community.secop.gov.co/Public/Tendering/OpportunityDetail/Index?noticeUID=CO1.NTC.6615767&amp;isFromPublicArea=True&amp;isModal=False</t>
  </si>
  <si>
    <t>337 DE 2024</t>
  </si>
  <si>
    <t>1037622408</t>
  </si>
  <si>
    <t xml:space="preserve"> MARIA FERNANDA MEJIA GAÑAN</t>
  </si>
  <si>
    <t>PRESTACION DE SERVICIOS PROFESIONALES COMO CONTRATISTA INDEPENDIENTE, POR SU PROPIA CUENTA Y RIESGO COMO APOYO 2 LA EJECUCIÓN DEL PROGRAMA MEJORAMIENTO INTEGRAL DE BARRIOS EN EL PROYECTO RECONOCIMIENTO DE EDIFICACIONES, DESDE EL COMPONENTE JURÍDICO.</t>
  </si>
  <si>
    <t>668</t>
  </si>
  <si>
    <t>597</t>
  </si>
  <si>
    <t>12/08/2024</t>
  </si>
  <si>
    <t>https://community.secop.gov.co/Public/Tendering/OpportunityDetail/Index?noticeUID=CO1.NTC.6540442&amp;isFromPublicArea=True&amp;isModal=False</t>
  </si>
  <si>
    <t>338 DE 2024</t>
  </si>
  <si>
    <t>1035873109</t>
  </si>
  <si>
    <t xml:space="preserve"> VALENTINA BILBAO HERRERA</t>
  </si>
  <si>
    <t>PRESTACIÓN DE SERVICIOS PROFESIONALES COMO CONTRATISTA INDEPENDIENTE, POR SU PROPIA CUENTA Y RIESGO COMO APOYO A  LA EJECUCIÓN DEL PROGRAMA MEJORAMIENTO INTEGRAL DE BARRIOS EN EL PROYECTO RECONOCIMIENTO DE EDIFICACIONES, DESDE EL COMPONENTE SOCIALIZACIÓN</t>
  </si>
  <si>
    <t>669</t>
  </si>
  <si>
    <t>596</t>
  </si>
  <si>
    <t>https://community.secop.gov.co/Public/Tendering/OpportunityDetail/Index?noticeUID=CO1.NTC.6541184&amp;isFromPublicArea=True&amp;isModal=False</t>
  </si>
  <si>
    <t>339 DE 2024</t>
  </si>
  <si>
    <t>1128459026</t>
  </si>
  <si>
    <t xml:space="preserve"> ANA MARIA MONTES GÓMEZ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</si>
  <si>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</si>
  <si>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636</t>
  </si>
  <si>
    <t>https://community.secop.gov.co/Public/Tendering/OpportunityDetail/Index?noticeUID=CO1.NTC.6539114&amp;isFromPublicArea=True&amp;isModal=False</t>
  </si>
  <si>
    <t>340 DE 2024</t>
  </si>
  <si>
    <t>1040752987</t>
  </si>
  <si>
    <t xml:space="preserve"> JUAN PABLO ORTIZ MAZO</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</si>
  <si>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 </t>
  </si>
  <si>
    <t>635</t>
  </si>
  <si>
    <t>598</t>
  </si>
  <si>
    <t>https://community.secop.gov.co/Public/Tendering/OpportunityDetail/Index?noticeUID=CO1.NTC.6549388&amp;isFromPublicArea=True&amp;isModal=False</t>
  </si>
  <si>
    <t>341 DE 2024</t>
  </si>
  <si>
    <t>1036664164</t>
  </si>
  <si>
    <t xml:space="preserve"> SANTIAGO ALVAREZ  ROLDAN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</si>
  <si>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 </t>
  </si>
  <si>
    <t>634</t>
  </si>
  <si>
    <t>599</t>
  </si>
  <si>
    <t>https://community.secop.gov.co/Public/Tendering/OpportunityDetail/Index?noticeUID=CO1.NTC.6548862&amp;isFromPublicArea=True&amp;isModal=False</t>
  </si>
  <si>
    <t>342 DE 2024</t>
  </si>
  <si>
    <t>98645568</t>
  </si>
  <si>
    <t xml:space="preserve"> RIGOBERTO  PATIÑO HENAO</t>
  </si>
  <si>
    <t>PRESTACIÓN DE SERVICIOS PROFESIONALES COMO CONTRATISTA INDEPENDIENTE, POR SU PROPIA CUENTA Y RIESGO, PARA EL APOYO EN EL ACCESO A LA SOLUCIÓN HABITACIONAL ADECUADA, EN EL MARCO DE LOS LINEAMIENTOS DEL MODELO DE INTERVENCIÓN SOCIAL DE LA SUBDIRECCIÓN POBLACIONAL (APOYO I)</t>
  </si>
  <si>
    <t>665</t>
  </si>
  <si>
    <t>https://community.secop.gov.co/Public/Tendering/OpportunityDetail/Index?noticeUID=CO1.NTC.6549123&amp;isFromPublicArea=True&amp;isModal=False</t>
  </si>
  <si>
    <t>343 DE 2024</t>
  </si>
  <si>
    <t>1017171542</t>
  </si>
  <si>
    <t xml:space="preserve"> LUZ MARIA ALCARAZ CADAVID </t>
  </si>
  <si>
    <t xml:space="preserve">PRESTACIÓN DE SERVICIOS PROFESIONALES COMO CONTRATISTA INDEPENDIENTE, POR SU PROPIA CUENTA Y RIESGO, PARA EL APOYO EN EL ACCESO A LA SOLUCIÓN HABITACIONAL ADECUADA, EN EL MARCO DE LOS LINEAMIENTOS DEL MODELO DE INTERVENCIÓN SOCIAL DE LA SUBDIRECCIÓN POBLACIONAL. (APOYO II). </t>
  </si>
  <si>
    <t>664</t>
  </si>
  <si>
    <t>https://community.secop.gov.co/Public/Tendering/OpportunityDetail/Index?noticeUID=CO1.NTC.6549433&amp;isFromPublicArea=True&amp;isModal=False</t>
  </si>
  <si>
    <t>344 DE 2024</t>
  </si>
  <si>
    <t>345 DE 2024</t>
  </si>
  <si>
    <t>42690667</t>
  </si>
  <si>
    <t xml:space="preserve"> LUISA FERNANDA GIRALDO ALZATE</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</si>
  <si>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</si>
  <si>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641</t>
  </si>
  <si>
    <t>602</t>
  </si>
  <si>
    <t>https://community.secop.gov.co/Public/Tendering/OpportunityDetail/Index?noticeUID=CO1.NTC.6548718&amp;isFromPublicArea=True&amp;isModal=False</t>
  </si>
  <si>
    <t>346 DE 2024</t>
  </si>
  <si>
    <t>1036623121</t>
  </si>
  <si>
    <t xml:space="preserve"> DANIEL  LOPEZ URIBE</t>
  </si>
  <si>
    <t xml:space="preserve">PRESTACIÓN DE SERVICIOS PROFESIONALES COMO CONTRATISTA INDEPENDIENTE, POR SU PROPIA CUENTA Y RIESGO COMO APOYO JURÍDICO A LAS TERMINACIONES DEL SUBSIDIO DISTRITAL DE ARRENDAMIENTO TEMPORAL. </t>
  </si>
  <si>
    <t>661</t>
  </si>
  <si>
    <t>14/08/2024</t>
  </si>
  <si>
    <t>https://community.secop.gov.co/Public/Tendering/OpportunityDetail/Index?noticeUID=CO1.NTC.6554111&amp;isFromPublicArea=True&amp;isModal=False</t>
  </si>
  <si>
    <t>347 DE 2024</t>
  </si>
  <si>
    <t>1037608430</t>
  </si>
  <si>
    <t xml:space="preserve"> DANIELA MOLINA VELASQUEZ</t>
  </si>
  <si>
    <t>PRESTACIÓN DE SERVICIOS PROFESIONALES COMO CONTRATISTA INDEPENDIENTE, POR SU PROPIA CUENTA Y RIESGO, PARA EL APOYO EN EL ACCESO A LA SOLUCIÓN HABITACIONAL ADECUADA, EN EL MARCO DE LOS LINEAMIENTOS DEL MODELO DE INTERVENCIÓN SOCIAL DE LA SUBDIRECCIÓN POBLACIONAL. (APOYO III)</t>
  </si>
  <si>
    <t>663</t>
  </si>
  <si>
    <t>https://community.secop.gov.co/Public/Tendering/OpportunityDetail/Index?noticeUID=CO1.NTC.6557701&amp;isFromPublicArea=True&amp;isModal=False</t>
  </si>
  <si>
    <t>348 DE 2024</t>
  </si>
  <si>
    <t>43183148</t>
  </si>
  <si>
    <t xml:space="preserve"> JANNETH   ASTRID ALVAREZ</t>
  </si>
  <si>
    <t>PRESTACIÓN DE SERVICIOS PROFESIONALES COMO CONTRATISTA INDEPENDIENTE, POR SU PROPIA CUENTA Y RIESGO COMO APOYO A LOS PROCESOS DE POSTULACIÓN Y ENTREGA DE LOS SDV (APOYO II).</t>
  </si>
  <si>
    <t>662</t>
  </si>
  <si>
    <t>604</t>
  </si>
  <si>
    <t>https://community.secop.gov.co/Public/Tendering/OpportunityDetail/Index?noticeUID=CO1.NTC.6556188&amp;isFromPublicArea=True&amp;isModal=False</t>
  </si>
  <si>
    <t>349 DE 2024</t>
  </si>
  <si>
    <t>71768379</t>
  </si>
  <si>
    <t xml:space="preserve"> GUILLERMO  ALEJANDRO MONSALVE  RUIZ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</si>
  <si>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 </t>
  </si>
  <si>
    <t>647</t>
  </si>
  <si>
    <t>https://community.secop.gov.co/Public/Tendering/OpportunityDetail/Index?noticeUID=CO1.NTC.6582922&amp;isFromPublicArea=True&amp;isModal=False</t>
  </si>
  <si>
    <t>350 DE 2024</t>
  </si>
  <si>
    <t>71768159</t>
  </si>
  <si>
    <t xml:space="preserve"> ELKIN MAURICIO RIBERO CRUZ</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</si>
  <si>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 </t>
  </si>
  <si>
    <t>637</t>
  </si>
  <si>
    <t>https://community.secop.gov.co/Public/Tendering/OpportunityDetail/Index?noticeUID=CO1.NTC.6582658&amp;isFromPublicArea=True&amp;isModal=False</t>
  </si>
  <si>
    <t>351 DE 2024</t>
  </si>
  <si>
    <t>1025640038</t>
  </si>
  <si>
    <t xml:space="preserve"> THOMAS VARGAS OSORIO</t>
  </si>
  <si>
    <t>PRESTACIÓN DE SERVICIOS DE APOYO A LA GESTIÓN COMO CONTRATISTA INDEPENDIENTE, POR SU PROPIA CUENTA Y RIESGO PARA APOYAR LA SUBDIRECCIÓN ADMINISTRATIVA Y FINANCIERA, DESDE EL COMPONENTE OPERATIVO Y LOGÍSTICO DEL ISVIMED</t>
  </si>
  <si>
    <t>683</t>
  </si>
  <si>
    <t>16/08/2024</t>
  </si>
  <si>
    <t>https://community.secop.gov.co/Public/Tendering/OpportunityDetail/Index?noticeUID=CO1.NTC.6581338&amp;isFromPublicArea=True&amp;isModal=False</t>
  </si>
  <si>
    <t>352 DE 2024</t>
  </si>
  <si>
    <t>1026130285</t>
  </si>
  <si>
    <t xml:space="preserve"> SHIRLEY  JOHANNA DIAZ RIVILLAS</t>
  </si>
  <si>
    <t>PRESTACION DE SERVICIOS PROFESIONALES COMO CONTRATISTA INDEPENDIENTE, POR SU PROPIA CUENTA Y RIESGO PARA APOYAR LA SUBDIRECCION ADMINISTRATIVA Y FINANCIERA DESDE EL PROCESO DE CARTERA, SUBSIDIOS NACIONALES Y APOYO DE MANERA TRANSVERSAL EN LOS PROCESOS FINANCIEROS.</t>
  </si>
  <si>
    <t>676</t>
  </si>
  <si>
    <t>615</t>
  </si>
  <si>
    <t>https://community.secop.gov.co/Public/Tendering/OpportunityDetail/Index?noticeUID=CO1.NTC.6582939&amp;isFromPublicArea=True&amp;isModal=False</t>
  </si>
  <si>
    <t>353 DE 2024</t>
  </si>
  <si>
    <t>PRESTACION DE SERVICIOS PROFESIONALES COMO CONTRATISTA COMO INDEPENDIENTE, POR SU PROPIA CUENTA Y RIESGO PARA APOYAR A LA SUBDIRECCIÓN ADMINISTRATIVA Y FINANCIERA EN EL PROCESO DE CONVENIOS Y FIDUCIAS.</t>
  </si>
  <si>
    <t>616</t>
  </si>
  <si>
    <t>https://community.secop.gov.co/Public/Tendering/OpportunityDetail/Index?noticeUID=CO1.NTC.6585201&amp;isFromPublicArea=True&amp;isModal=False</t>
  </si>
  <si>
    <t>354 DE 2024</t>
  </si>
  <si>
    <t>1035417419</t>
  </si>
  <si>
    <t>672</t>
  </si>
  <si>
    <t>617</t>
  </si>
  <si>
    <t>https://community.secop.gov.co/Public/Tendering/OpportunityDetail/Index?noticeUID=CO1.NTC.6593023&amp;isFromPublicArea=True&amp;isModal=False</t>
  </si>
  <si>
    <t>PORCENTAJE</t>
  </si>
  <si>
    <t>PENDIENTE DE EJECUTAR</t>
  </si>
  <si>
    <t>355 DE 2024</t>
  </si>
  <si>
    <t>1128480701</t>
  </si>
  <si>
    <t>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</si>
  <si>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685</t>
  </si>
  <si>
    <t>02/09/2024</t>
  </si>
  <si>
    <t>356 DE 2024</t>
  </si>
  <si>
    <t>1033340204</t>
  </si>
  <si>
    <t xml:space="preserve"> DEISY JHOANA ECHAVARRIA PEREZ</t>
  </si>
  <si>
    <t xml:space="preserve">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 </t>
  </si>
  <si>
    <t>684</t>
  </si>
  <si>
    <t>358 DE 2024</t>
  </si>
  <si>
    <t>1035430911</t>
  </si>
  <si>
    <t>PRESTACIÓN DE SERVICIOS PROFESIONALES COMO CONTRATISTA INDEPENDIENTE, SIN VÍNCULO LABORAL POR SU PROPIA CUENTA Y RIESGO PARA APOYAR LAS ACTIVIDADES DESDE EL COMPONENTE TECNICO DE FORMULACIÓN, GESTIÓN Y SEGUIMIENTO DE PROYECTOS DE VIVIENDA.</t>
  </si>
  <si>
    <t>679</t>
  </si>
  <si>
    <t>629</t>
  </si>
  <si>
    <t>359 DE 2024</t>
  </si>
  <si>
    <t>1039455033</t>
  </si>
  <si>
    <t>PRESTACIÓN DE SERVICIOS PROFESIONALES COMO CONTRATISTA INDEPENDIENTE, SIN VÍNCULO LABORAL POR SU PROPIA CUENTA Y RIESGO PARA APOYAR LAS ACTIVIDADES DESDE EL COMPONENTE TECNICO LA FORMULACIÓN Y DISEÑO DE PROYECTOS URBANOS Y ARQUITECTÓNICOS, MANEJO DE DERECHO URBANO.</t>
  </si>
  <si>
    <t>678</t>
  </si>
  <si>
    <t>631</t>
  </si>
  <si>
    <t>360 DE 2024</t>
  </si>
  <si>
    <t>71643573</t>
  </si>
  <si>
    <t xml:space="preserve"> JORGE MARIO OCHOA JARAMILLO</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</si>
  <si>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</si>
  <si>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686</t>
  </si>
  <si>
    <t>03/09/2024</t>
  </si>
  <si>
    <t>361 DE 2024</t>
  </si>
  <si>
    <t xml:space="preserve">PRESTACIÓN DE SERVICIOS DE APOYO A LA GESTIÓN COMO CONTRATISTA INDEPENDIENTE, POR SU PROPIA CUENTA Y RIESGO, PARA APOYAR EL PROCESO DE FIDUCIAS EN LA SUBDIRECCIÓN JURÍDICA DESDE EL COMPONENTE TÉCNICO Y JURÍDICO.  </t>
  </si>
  <si>
    <t>680</t>
  </si>
  <si>
    <t>362 DE 2024</t>
  </si>
  <si>
    <t>1035700416</t>
  </si>
  <si>
    <t xml:space="preserve"> YURY CRISTINA  ZAPATA GUZMAN</t>
  </si>
  <si>
    <t>PRESTACIÓN DE SERVICIOS DE APOYO A LA GESTIÓN COMO CONTRATISTA INDEPENDIENTE, POR SU PROPIA CUENTA Y RIESGO PARA APOYAR LA EJECUCIÓN DE LOS PROGRAMAS Y PROYECTOS, QUE SE EJECUTEN EN LA SUBDIRECCIÓN JURÍDICA, DESDE EL COMPONENTE LOGÍSTICO Y DE GESTIÓN DOCUMENTAL.</t>
  </si>
  <si>
    <t>625</t>
  </si>
  <si>
    <t>363 DE 2024</t>
  </si>
  <si>
    <t>1000204156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</si>
  <si>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</si>
  <si>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</si>
  <si>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681</t>
  </si>
  <si>
    <t>364 DE 2024</t>
  </si>
  <si>
    <t>1020487419</t>
  </si>
  <si>
    <t>682</t>
  </si>
  <si>
    <t>09/09/2024</t>
  </si>
  <si>
    <t>365 DE 2024</t>
  </si>
  <si>
    <t>43164931</t>
  </si>
  <si>
    <t xml:space="preserve"> SANDRA MARIBEL RAMIREZ MEJIA</t>
  </si>
  <si>
    <t xml:space="preserve">PRESTACIÓN DE SERVICIOS PROFESIONALES COMO CONTRATISTA INDEPENDIENTE 5, POR SU PROPIA CUENTA Y RIESGO PARA APOYAR A LA SUBDIRECCIÓN ADMINISTRATIVA Y FINANCIERA EN EL PROCESO CONTABLE Y FINANCIERO </t>
  </si>
  <si>
    <t>707</t>
  </si>
  <si>
    <t>366 DE 2024</t>
  </si>
  <si>
    <t>702</t>
  </si>
  <si>
    <t>651</t>
  </si>
  <si>
    <t>04/09/2024</t>
  </si>
  <si>
    <t>367 DE 2024</t>
  </si>
  <si>
    <t>1007253688</t>
  </si>
  <si>
    <t xml:space="preserve"> ISABELLA GIRALDO SALDARRIAGA</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</si>
  <si>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</si>
  <si>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703</t>
  </si>
  <si>
    <t>368 DE 2024</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</si>
  <si>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</si>
  <si>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700</t>
  </si>
  <si>
    <t>369 DE 2024</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</si>
  <si>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t>
  </si>
  <si>
    <t>701</t>
  </si>
  <si>
    <t>05/09/2024</t>
  </si>
  <si>
    <t>370 DE 2024</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</si>
  <si>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</si>
  <si>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709</t>
  </si>
  <si>
    <t>648</t>
  </si>
  <si>
    <t>371 DE 2024</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</si>
  <si>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</si>
  <si>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699</t>
  </si>
  <si>
    <t>372 DE 2024</t>
  </si>
  <si>
    <t>698</t>
  </si>
  <si>
    <t>373 DE 2024</t>
  </si>
  <si>
    <t>98551828</t>
  </si>
  <si>
    <t xml:space="preserve"> BERNARD   BLUMAN LEVY</t>
  </si>
  <si>
    <t>CONTRATO DE PRESTACIÓN DE SERVICIOS PROFESIONALES DE ALTO IMPACTO COMO CONTRATISTA INDEPENDIENTE POR SU PROPIA CUENTA Y RIESGO PARA APOYAR AL ISVIMED EN LA EJECUCIÓN DE PROGRAMAS Y PROYECTOS HABITACIONALES DESDE EL COMPONENTE DE ACCESIBILIDAD PARA LA POBLACIÓN CON MOVILIDAD REDUCIDA</t>
  </si>
  <si>
    <t>708</t>
  </si>
  <si>
    <t>374 DE 2024</t>
  </si>
  <si>
    <t>900409563</t>
  </si>
  <si>
    <t xml:space="preserve"> SERAUTOS SERVICIO AUTOMOTRIZ DEE ANTIOQUIA</t>
  </si>
  <si>
    <t>PRESTAR EL SERVICIO DE MANTENIMIENTO PREVENTIVO Y CORRECTIVO CON SUMINISTRO DE REPUESTOS AL PARQUE AUTOMOTOR DEL INSTITUTO SOCIAL DE VIVIENDA Y HABITAT DE MEDELLIN-ISVIMED</t>
  </si>
  <si>
    <t>675</t>
  </si>
  <si>
    <t>659</t>
  </si>
  <si>
    <t>12/09/2024</t>
  </si>
  <si>
    <t>375 DE 2024</t>
  </si>
  <si>
    <t>PRESTACIÓN DE SERVICIOS DE TÉCNICO COMO CONTRATISTA INDEPENDIENTE, SIN VÍNCULO LABORAL POR SU PROPIA CUENTA Y RIESGO PARA APOYAR LAS ACTIVIDADES ASISTENCIALES Y ADMINISTRATIVAS DE LA SUBDIRECCIÓN DE DOTACIÓN.</t>
  </si>
  <si>
    <t>719</t>
  </si>
  <si>
    <t>660</t>
  </si>
  <si>
    <t>10/09/2024</t>
  </si>
  <si>
    <t>376 DE 2024</t>
  </si>
  <si>
    <t>1094893522</t>
  </si>
  <si>
    <t xml:space="preserve"> NATHALIA  GALLEGO MEJIA</t>
  </si>
  <si>
    <t>PRESTACIÓN DE SERVICIOS PROFESIONALES ESPECIALIZADOS COMO CONTRATISTA INDEPENDIENTE, POR SU PROPIA CUENTA Y RIESGO, COMO APOYO EN LA ESTRUCTURACIÓN, IMPLEMENTACIÓN Y SEGUIMIENTO DE LOS PROGRAMAS, PROYECTOS, PLANES, MODELOS Y POLÍTICAS DEL ISVIMED.</t>
  </si>
  <si>
    <t>718</t>
  </si>
  <si>
    <t>11/09/2024</t>
  </si>
  <si>
    <t>377 DE 2024</t>
  </si>
  <si>
    <t>3391932</t>
  </si>
  <si>
    <t xml:space="preserve"> HUGO ARMANDO ECHEVERRY GUZMAN</t>
  </si>
  <si>
    <t xml:space="preserve">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  </t>
  </si>
  <si>
    <t>717</t>
  </si>
  <si>
    <t>378 DE 2024</t>
  </si>
  <si>
    <t>1214730541</t>
  </si>
  <si>
    <t xml:space="preserve"> MATEO LONDOÑO BLANDON</t>
  </si>
  <si>
    <t>379 DE 2024</t>
  </si>
  <si>
    <t>SERVICIOS - SALUD</t>
  </si>
  <si>
    <t>900033859</t>
  </si>
  <si>
    <t xml:space="preserve"> APREHSI GROUP S.A.S </t>
  </si>
  <si>
    <t>SUMINISTRO DE SERVICIOS DE SALUD, CONSISTENTES EN REALIZAR LAS EVALUACIONES MEDICASOCUPACIONALES Y PRUEBAS COMPLEMENTARIAS, PARA LOS SERVIDORES DEL INSTITUTO SOCIAL DEVIVIENDA Y HÁBITAT DE MEDELLÍN- ISVIMED</t>
  </si>
  <si>
    <t>670</t>
  </si>
  <si>
    <t>17/09/2024</t>
  </si>
  <si>
    <t>380 DE 2024</t>
  </si>
  <si>
    <t>1037617982</t>
  </si>
  <si>
    <t xml:space="preserve"> LORENA ARISTIZABAL ALVAREZ</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</si>
  <si>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</si>
  <si>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642</t>
  </si>
  <si>
    <t>381 DE 2024</t>
  </si>
  <si>
    <t>1128431257</t>
  </si>
  <si>
    <t xml:space="preserve"> KELLY TATIANA GÓMEZ RODRÍGUEZ</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</si>
  <si>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SOCIAL.</t>
  </si>
  <si>
    <t>643</t>
  </si>
  <si>
    <t>382 DE 2024</t>
  </si>
  <si>
    <t>1152715704</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</si>
  <si>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</si>
  <si>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</si>
  <si>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644</t>
  </si>
  <si>
    <t>673</t>
  </si>
  <si>
    <t>383 DE 2024</t>
  </si>
  <si>
    <t>1036661103</t>
  </si>
  <si>
    <t xml:space="preserve"> MONICA  ESCOBAR PEREZ </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</si>
  <si>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 </t>
  </si>
  <si>
    <t>639</t>
  </si>
  <si>
    <t>674</t>
  </si>
  <si>
    <t xml:space="preserve"> HERNAN DARIO RUIZ BUITRAGO</t>
  </si>
  <si>
    <t xml:space="preserve"> PAULA ALEJANDRA GAONA ARDILA</t>
  </si>
  <si>
    <t>https://community.secop.gov.co/Public/Tendering/OpportunityDetail/Index?noticeUID=CO1.NTC.6644455&amp;isFromPublicArea=True&amp;isModal=False</t>
  </si>
  <si>
    <t>https://community.secop.gov.co/Public/Tendering/OpportunityDetail/Index?noticeUID=CO1.NTC.6644030&amp;isFromPublicArea=True&amp;isModal=False</t>
  </si>
  <si>
    <t>https://community.secop.gov.co/Public/Tendering/OpportunityDetail/Index?noticeUID=CO1.NTC.6644119&amp;isFromPublicArea=True&amp;isModal=False</t>
  </si>
  <si>
    <t>https://community.secop.gov.co/Public/Tendering/OpportunityDetail/Index?noticeUID=CO1.NTC.6643746&amp;isFromPublicArea=True&amp;isModal=False</t>
  </si>
  <si>
    <t>https://community.secop.gov.co/Public/Tendering/OpportunityDetail/Index?noticeUID=CO1.NTC.6651701&amp;isFromPublicArea=True&amp;isModal=False</t>
  </si>
  <si>
    <t>https://community.secop.gov.co/Public/Tendering/OpportunityDetail/Index?noticeUID=CO1.NTC.6643434&amp;isFromPublicArea=True&amp;isModal=False</t>
  </si>
  <si>
    <t>https://community.secop.gov.co/Public/Tendering/OpportunityDetail/Index?noticeUID=CO1.NTC.6643927&amp;isFromPublicArea=True&amp;isModal=False</t>
  </si>
  <si>
    <t>https://community.secop.gov.co/Public/Tendering/ContractNoticePhases/View?PPI=CO1.PPI.34027967&amp;isFromPublicArea=True&amp;isModal=False</t>
  </si>
  <si>
    <t>https://community.secop.gov.co/Public/Tendering/OpportunityDetail/Index?noticeUID=CO1.NTC.6687966&amp;isFromPublicArea=True&amp;isModal=False</t>
  </si>
  <si>
    <t>https://community.secop.gov.co/Public/Tendering/OpportunityDetail/Index?noticeUID=CO1.NTC.6646374&amp;isFromPublicArea=True&amp;isModal=False</t>
  </si>
  <si>
    <t>https://community.secop.gov.co/Public/Tendering/OpportunityDetail/Index?noticeUID=CO1.NTC.6659165&amp;isFromPublicArea=True&amp;isModal=False</t>
  </si>
  <si>
    <t>https://community.secop.gov.co/Public/Tendering/OpportunityDetail/Index?noticeUID=CO1.NTC.6659439&amp;isFromPublicArea=True&amp;isModal=False</t>
  </si>
  <si>
    <t>https://community.secop.gov.co/Public/Tendering/OpportunityDetail/Index?noticeUID=CO1.NTC.6662361&amp;isFromPublicArea=True&amp;isModal=False</t>
  </si>
  <si>
    <t>https://community.secop.gov.co/Public/Tendering/OpportunityDetail/Index?noticeUID=CO1.NTC.6670922&amp;isFromPublicArea=True&amp;isModal=False</t>
  </si>
  <si>
    <t>https://community.secop.gov.co/Public/Tendering/OpportunityDetail/Index?noticeUID=CO1.NTC.6662036&amp;isFromPublicArea=True&amp;isModal=False</t>
  </si>
  <si>
    <t>https://community.secop.gov.co/Public/Tendering/OpportunityDetail/Index?noticeUID=CO1.NTC.6661226&amp;isFromPublicArea=True&amp;isModal=False</t>
  </si>
  <si>
    <t>https://community.secop.gov.co/Public/Tendering/OpportunityDetail/Index?noticeUID=CO1.NTC.6661434&amp;isFromPublicArea=True&amp;isModal=False</t>
  </si>
  <si>
    <t>https://community.secop.gov.co/Public/Tendering/OpportunityDetail/Index?noticeUID=CO1.NTC.6663964&amp;isFromPublicArea=True&amp;isModal=False</t>
  </si>
  <si>
    <t>https://community.secop.gov.co/Public/Tendering/OpportunityDetail/Index?noticeUID=CO1.NTC.6695506&amp;isFromPublicArea=True&amp;isModal=False</t>
  </si>
  <si>
    <t>https://community.secop.gov.co/Public/Tendering/OpportunityDetail/Index?noticeUID=CO1.NTC.6701936&amp;isFromPublicArea=True&amp;isModal=False</t>
  </si>
  <si>
    <t>https://community.secop.gov.co/Public/Tendering/OpportunityDetail/Index?noticeUID=CO1.NTC.6703785&amp;isFromPublicArea=True&amp;isModal=False</t>
  </si>
  <si>
    <t>https://community.secop.gov.co/Public/Tendering/OpportunityDetail/Index?noticeUID=CO1.NTC.6711543&amp;isFromPublicArea=True&amp;isModal=False</t>
  </si>
  <si>
    <t>https://community.secop.gov.co/Public/Tendering/OpportunityDetail/Index?noticeUID=CO1.NTC.6737418&amp;isFromPublicArea=True&amp;isModal=False</t>
  </si>
  <si>
    <t>https://community.secop.gov.co/Public/Tendering/OpportunityDetail/Index?noticeUID=CO1.NTC.6737197&amp;isFromPublicArea=True&amp;isModal=False</t>
  </si>
  <si>
    <t>https://community.secop.gov.co/Public/Tendering/OpportunityDetail/Index?noticeUID=CO1.NTC.6737568&amp;isFromPublicArea=True&amp;isModal=False</t>
  </si>
  <si>
    <t>https://community.secop.gov.co/Public/Tendering/OpportunityDetail/Index?noticeUID=CO1.NTC.6736677&amp;isFromPublicArea=True&amp;isModal=False</t>
  </si>
  <si>
    <t>384 DE 2024</t>
  </si>
  <si>
    <t>385 DE 2024</t>
  </si>
  <si>
    <t>386 DE 2024</t>
  </si>
  <si>
    <t>387 DE 2024</t>
  </si>
  <si>
    <t>388 DE 2024</t>
  </si>
  <si>
    <t>389 DE 2024</t>
  </si>
  <si>
    <t>390 DE 2024</t>
  </si>
  <si>
    <t>391 DE 2024</t>
  </si>
  <si>
    <t>392 DE 2024</t>
  </si>
  <si>
    <t>393 DE 2024</t>
  </si>
  <si>
    <t>394 DE 2024</t>
  </si>
  <si>
    <t>395 DE 2024</t>
  </si>
  <si>
    <t>396 DE 2024</t>
  </si>
  <si>
    <t>397 DE 2024</t>
  </si>
  <si>
    <t>398 DE 2024</t>
  </si>
  <si>
    <t>399 DE 2024</t>
  </si>
  <si>
    <t>400 DE 2024</t>
  </si>
  <si>
    <t>401 DE 2024</t>
  </si>
  <si>
    <t>402 DE 2024</t>
  </si>
  <si>
    <t>403 DE 2024</t>
  </si>
  <si>
    <t>404 DE 2024</t>
  </si>
  <si>
    <t>405 DE 2024</t>
  </si>
  <si>
    <t>406 DE 2024</t>
  </si>
  <si>
    <t>407 DE 2024</t>
  </si>
  <si>
    <t>408 DE 2024</t>
  </si>
  <si>
    <t>409 DE 2024</t>
  </si>
  <si>
    <t>410 DE 2024</t>
  </si>
  <si>
    <t>411 DE 2024</t>
  </si>
  <si>
    <t>413 DE 2024</t>
  </si>
  <si>
    <t xml:space="preserve"> NICOLAS ECHANDIA CASTRILLON</t>
  </si>
  <si>
    <t xml:space="preserve"> JUAN PABLO TORO RAMÍREZ</t>
  </si>
  <si>
    <t xml:space="preserve"> JINNY LILIANA LEON MARROQUIN</t>
  </si>
  <si>
    <t xml:space="preserve"> VALENTINA ARTEAGA BEDOYA</t>
  </si>
  <si>
    <t xml:space="preserve"> CORPORACION AVALUOS-LONJA INMOBILIARIA </t>
  </si>
  <si>
    <t xml:space="preserve"> SERVISOFT S.A</t>
  </si>
  <si>
    <t xml:space="preserve"> JULIO CESAR PEREZ FERNANDEZ</t>
  </si>
  <si>
    <t xml:space="preserve"> MIGUEL ANGEL RUIZ BALLESTA</t>
  </si>
  <si>
    <t xml:space="preserve"> LINA MARCELA CORREA VALDERRAMA</t>
  </si>
  <si>
    <t xml:space="preserve"> BEATRIZ ELENA ARANGO ARANGO</t>
  </si>
  <si>
    <t xml:space="preserve"> EMPRESAS VARIAS DE MEDELLIN S.A E.S.P - EMVARIAS</t>
  </si>
  <si>
    <t xml:space="preserve"> MB METROLOGIA S.A.S</t>
  </si>
  <si>
    <t>PRESTACIÓN DE SERVICIOS PROFESIONALES COMO CONTRATISTA INDEPENDIENTE, POR SU PROPIA CUENTA Y RIESGO PARA APOYAR Y PROMOVER ESPACIOS DE PARTICIPACIÓN Y GESTIÓN SOCIAL AL INTERIOR DE LAS COPROPIEDADES Y REALIZAR LA VERIFICACIÓN DE HABITABILIDAD (APOYO II)</t>
  </si>
  <si>
    <t>PRESTACIÓN DE SERVICIOS DE APOYO A LA GESTION COMO CONTRATISTA INDEPENDIENTES POR SU PROPIA CUENTA Y RIESGO COMO
APOYO 2 A LA EJECUCION DE LOS PROGRAMAS Y PROYECTOS EN EL PROGRAMA DE ATENCION AL USUARIO DESDE EL COMPONENTE
LOGISTICO Y ADMINISTRATIVOS.</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</si>
  <si>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</si>
  <si>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</si>
  <si>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 xml:space="preserve">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</si>
  <si>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A LA SUBDIRECCIÓN ADMINISTRATIVA Y FINANCIERA EN LOS DIFERENTES PROCESOS DE GESTIÓN DE TIC.</t>
  </si>
  <si>
    <t xml:space="preserve">PRESTACIÓN DE SERVICIOS PROFESIONALES COMO CONTRATISTA INDEPENDIENTE, SIN VÍNCULO LABORAL POR SU PROPIA CUENTA Y 
RIESGO PARA APOYAR LAS ACTIVIDADES DE SGA, RESPONSABILIDAD SOCIAL EMPRESARIAL Y HUELLA DE CARBONO. 
</t>
  </si>
  <si>
    <t xml:space="preserve">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
</t>
  </si>
  <si>
    <t>PRESTACIÓN DE SERVICIOS PROFESIONALES COMO CONTRATISTA INDEPENDIENTE, POR SU PROPIA CUENTA Y RIESGO PARA
APOYAR LA EJECUCIÓN DE LOS PROGRAMAS Y PROYECTOS, QUE SE EJECUTEN EN LA SUBDIRECCIÓN JURÍDICA DESDE EL
PROCESO DE COBRO COACTIVO Y LAS GESTIONES CORRESPONDIENTES DESDE EL COMPONENTE JURIDICO.</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</si>
  <si>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</si>
  <si>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</si>
  <si>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LIDERAR AL EQUIPO PROFESIONAL EN LA EJECUCIÓN DE LOS PROYECTOS Y PROGRAMAS QUE ADELANTA EL ISVIMED DESDE EL ÁREA O COMPONENTE JURIDICO 1.</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</si>
  <si>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</si>
  <si>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</si>
  <si>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</si>
  <si>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</si>
  <si>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PARA LIDERAR AL EQUIPO PROFESIONAL EN LA EJECUCIÓN DE LOS PROGRAMAS Y PROYECTOS QUE ADELANTA EL ISVIMED, DESDE EL ÁREA O COMPONENTE TÉCNICO 5.</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</si>
  <si>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</si>
  <si>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</si>
  <si>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SIN VÍNCULO LABORAL POR SU PROPIA CUENTA Y RIESGO PARA APOYAR LAS ACTIVIDADES QUE SE EJECUTEN EN LA SUBDIRECCIÓN ADMINISTRATIVA Y FINANCIERA DESDE EL PROCESO DE TALENTO HUMANO.</t>
  </si>
  <si>
    <t>REALIZAR AVALÚOS COMERCIALES DE VIVIENDAS USADAS EN EL MARCO DE LOS PROGRAMAS Y PROYECTOS QUE TIENE A CARGO EL INSTITUTO SOCIAL DE VIVIENDA Y HÁBITAT DE MEDELLÍN – ISVIMED.</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</si>
  <si>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</si>
  <si>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 xml:space="preserve">PRESTACIÓN DE SERVICIOS DE APOYO A LA GESTIÓN COMO CONTRATISTA INDEPENDIENTE, POR SU PROPIA CUENTA Y RIESGO PARA APOYAR LA SUBDIRECCION ADMINISTRATIVA Y FINANCIERA, DESDE EL COMPONENTE OPERATIVO Y LOGÍSTICO DEL ISVIMED
</t>
  </si>
  <si>
    <t>REALIZAR EL ESTUDIO DE LEVANTAMIENTO TOPOGRÁFICO DEL PREDIO UBICADO EN CALLE 63B 100-30 Y MI 01N-53775737 BARRIO PAJARITO – PROYECTO COLINAS DE OCCIDENTE PARA EL INSTITUTO SOCIAL DE VIVIENDA Y HÁBITAT DE MEDELLÍN –ISVIMED-.</t>
  </si>
  <si>
    <t>PRESTACIÓN DE SERVICIOS PROFESIONALES COMO CONTRATISTA INDEPENDIENTE, POR SU PROPIA CUENTA Y RIESGO PARA 
APOYAR A LA SUBDIRECCIÓN ADMINISTRATIVA Y FINANCIERA EN EL PROCESO DE SUBSIDIOS NACIONALES Y LAS ACTIVIDADES QUE 
SE DESPRENDAN DEL AREA DE FIDUCIAS.</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</si>
  <si>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</si>
  <si>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PRESTAR EL SERVICIO DE ROCERÍA, DISPOSICIÓN FINAL DE RESIDUOS, ESCOMBROS Y SIMILARES PARA EL INSTITUTO SOCIAL DE VIVIENDA Y HÁBITAT DE MEDELLÍN – ISVIMED</t>
  </si>
  <si>
    <t>PRESTACION DEL SERVICIO DE CALIBRACIÓN DE DISPOSITIVOS QUE MONITOREAN LOS FACTORES AMBIENTALES Y PESO DE EQUIPOS DEL INSTITUTO DE VIVIENDA Y HÁBITAT DE MEDELLÍN - ISVIMED</t>
  </si>
  <si>
    <t>SELECCION ABREVIADA - MENOR CUANTIA</t>
  </si>
  <si>
    <t>CONSULTORIA OTRO</t>
  </si>
  <si>
    <t>PENDIENTE</t>
  </si>
  <si>
    <t>EN EJECUCCION</t>
  </si>
  <si>
    <t>https://community.secop.gov.co/Public/Tendering/OpportunityDetail/Index?noticeUID=CO1.NTC.6822260&amp;isFromPublicArea=True&amp;isModal=False</t>
  </si>
  <si>
    <t>https://community.secop.gov.co/Public/Tendering/OpportunityDetail/Index?noticeUID=CO1.NTC.6815745&amp;isFromPublicArea=True&amp;isModal=False</t>
  </si>
  <si>
    <t xml:space="preserve">https://community.secop.gov.co/Public/Tendering/OpportunityDetail/Index?noticeUID=CO1.NTC.6815304&amp;isFromPublicArea=True&amp;isModal=False </t>
  </si>
  <si>
    <t>https://community.secop.gov.co/Public/Tendering/OpportunityDetail/Index?noticeUID=CO1.NTC.6814693&amp;isFromPublicArea=True&amp;isModal=False</t>
  </si>
  <si>
    <t>https://community.secop.gov.co/Public/Tendering/OpportunityDetail/Index?noticeUID=CO1.NTC.6814018&amp;isFromPublicArea=True&amp;isModal=False</t>
  </si>
  <si>
    <t>https://community.secop.gov.co/Public/Tendering/OpportunityDetail/Index?noticeUID=CO1.NTC.6813764&amp;isFromPublicArea=True&amp;isModal=False</t>
  </si>
  <si>
    <t>https://community.secop.gov.co/Public/Tendering/OpportunityDetail/Index?noticeUID=CO1.NTC.6813919&amp;isFromPublicArea=True&amp;isModal=False</t>
  </si>
  <si>
    <t>https://community.secop.gov.co/Public/Tendering/OpportunityDetail/Index?noticeUID=CO1.NTC.6813959&amp;isFromPublicArea=True&amp;isModal=False</t>
  </si>
  <si>
    <t xml:space="preserve">https://community.secop.gov.co/Public/Tendering/OpportunityDetail/Index?noticeUID=CO1.NTC.6815121&amp;isFromPublicArea=True&amp;isModal=False </t>
  </si>
  <si>
    <t>https://community.secop.gov.co/Public/Tendering/OpportunityDetail/Index?noticeUID=CO1.NTC.6814608&amp;isFromPublicArea=True&amp;isModal=False</t>
  </si>
  <si>
    <t>https://community.secop.gov.co/Public/Tendering/OpportunityDetail/Index?noticeUID=CO1.NTC.6815625&amp;isFromPublicArea=True&amp;isModal=False</t>
  </si>
  <si>
    <t>https://community.secop.gov.co/Public/Tendering/OpportunityDetail/Index?noticeUID=CO1.NTC.6815653&amp;isFromPublicArea=True&amp;isModal=False</t>
  </si>
  <si>
    <t>https://community.secop.gov.co/Public/Tendering/OpportunityDetail/Index?noticeUID=CO1.NTC.6814192&amp;isFromPublicArea=True&amp;isModal=False</t>
  </si>
  <si>
    <t>https://community.secop.gov.co/Public/Tendering/OpportunityDetail/Index?noticeUID=CO1.NTC.6837176&amp;isFromPublicArea=True&amp;isModal=False</t>
  </si>
  <si>
    <t>https://community.secop.gov.co/Public/Tendering/OpportunityDetail/Index?noticeUID=CO1.NTC.6836012&amp;isFromPublicArea=True&amp;isModal=False</t>
  </si>
  <si>
    <t>https://community.secop.gov.co/Public/Tendering/OpportunityDetail/Index?noticeUID=CO1.NTC.6836331&amp;isFromPublicArea=True&amp;isModal=False</t>
  </si>
  <si>
    <t>https://community.secop.gov.co/Public/Tendering/OpportunityDetail/Index?noticeUID=CO1.NTC.6837078&amp;isFromPublicArea=True&amp;isModal=False</t>
  </si>
  <si>
    <t>https://community.secop.gov.co/Public/Tendering/OpportunityDetail/Index?noticeUID=CO1.NTC.6837526&amp;isFromPublicArea=True&amp;isModal=False</t>
  </si>
  <si>
    <t>https://community.secop.gov.co/Public/Tendering/ContractNoticePhases/View?PPI=CO1.PPI.34783236&amp;isFromPublicArea=True&amp;isModal=False</t>
  </si>
  <si>
    <t>https://community.secop.gov.co/Public/Tendering/OpportunityDetail/Index?noticeUID=CO1.NTC.6837849&amp;isFromPublicArea=True&amp;isModal=False</t>
  </si>
  <si>
    <t>https://community.secop.gov.co/Public/Tendering/OpportunityDetail/Index?noticeUID=CO1.NTC.6850887&amp;isFromPublicArea=True&amp;isModal=False</t>
  </si>
  <si>
    <t>https://community.secop.gov.co/Public/Tendering/OpportunityDetail/Index?noticeUID=CO1.NTC.6892995&amp;isFromPublicArea=True&amp;isModal=False</t>
  </si>
  <si>
    <t>https://community.secop.gov.co/Public/Tendering/OpportunityDetail/Index?noticeUID=CO1.NTC.6922364&amp;isFromPublicArea=True&amp;isModal=False</t>
  </si>
  <si>
    <t>https://community.secop.gov.co/Public/Tendering/OpportunityDetail/Index?noticeUID=CO1.NTC.6929025&amp;isFromPublicArea=True&amp;isModal=False</t>
  </si>
  <si>
    <t>https://community.secop.gov.co/Public/Tendering/OpportunityDetail/Index?noticeUID=CO1.NTC.6942209&amp;isFromPublicArea=True&amp;isModal=False</t>
  </si>
  <si>
    <t>412 DE 2024</t>
  </si>
  <si>
    <t>414 DE 2024</t>
  </si>
  <si>
    <t>415 DE 2024</t>
  </si>
  <si>
    <t>416 DE 2024</t>
  </si>
  <si>
    <t>417 DE 2024</t>
  </si>
  <si>
    <t>418 DE 2024</t>
  </si>
  <si>
    <t>419 DE 2024</t>
  </si>
  <si>
    <t>420 DE 2024</t>
  </si>
  <si>
    <t>421 DE 2024</t>
  </si>
  <si>
    <t>422 DE 2024</t>
  </si>
  <si>
    <t>423 DE 2024</t>
  </si>
  <si>
    <t>424 DE 2024</t>
  </si>
  <si>
    <t>425 DE 2024</t>
  </si>
  <si>
    <t>426 DE 2024</t>
  </si>
  <si>
    <t>427 DE 2024</t>
  </si>
  <si>
    <t>428 DE 2024</t>
  </si>
  <si>
    <t>429 DE 2024</t>
  </si>
  <si>
    <t>430 DE 2024</t>
  </si>
  <si>
    <t>431 DE 2024</t>
  </si>
  <si>
    <t>432 DE 2024</t>
  </si>
  <si>
    <t>433 DE 2024</t>
  </si>
  <si>
    <t>434 DE 2024</t>
  </si>
  <si>
    <t>435 DE 2024</t>
  </si>
  <si>
    <t>436 DE 2024</t>
  </si>
  <si>
    <t>437 DE 2024</t>
  </si>
  <si>
    <t>438 DE 2024</t>
  </si>
  <si>
    <t>439 DE 2024</t>
  </si>
  <si>
    <t>440 DE 2024</t>
  </si>
  <si>
    <t>SELECCION ABREVIADA - BOLSA DE PRODUCTOS</t>
  </si>
  <si>
    <t>SELECCION ABREVIADA - SUBASTA INVERSA</t>
  </si>
  <si>
    <t>COMPRAVENTA</t>
  </si>
  <si>
    <t>OBRA MANTENIMIENTO</t>
  </si>
  <si>
    <t xml:space="preserve"> DIEGO ALEJANDRO PENAGOS RESTREPO</t>
  </si>
  <si>
    <t xml:space="preserve"> FUNDACION GRUPO ARGOS FUNDACION GRUPO ARGOS </t>
  </si>
  <si>
    <t xml:space="preserve"> JUAN FERNANDO GODOY SUAREZ</t>
  </si>
  <si>
    <t xml:space="preserve"> VALENTINA DEOSSA GARCIA</t>
  </si>
  <si>
    <t xml:space="preserve"> YULIANA ANDREA ROJAS HOYOS</t>
  </si>
  <si>
    <t xml:space="preserve"> IVONNE CASTAÑEDA MALDONADO</t>
  </si>
  <si>
    <t xml:space="preserve"> JOHN ALEXANDER SANCHEZ MAYA</t>
  </si>
  <si>
    <t xml:space="preserve"> PROVEER INSTITUCIONAL S.A.S</t>
  </si>
  <si>
    <t xml:space="preserve"> CASSA CREATIVA S.A.S. </t>
  </si>
  <si>
    <t xml:space="preserve"> DANIEL AUGUSTO NARVÁEZ VENEGAS</t>
  </si>
  <si>
    <t xml:space="preserve"> ELIZABETH HENAO ALVAREZ</t>
  </si>
  <si>
    <t xml:space="preserve"> ALEJANDRA HOYOS  CORREA</t>
  </si>
  <si>
    <t xml:space="preserve"> ANA MARIA OSORIO GIL </t>
  </si>
  <si>
    <t xml:space="preserve"> DANIEL PARDO LONDOÑO</t>
  </si>
  <si>
    <t xml:space="preserve"> CONTINENTAL TEAM SAS </t>
  </si>
  <si>
    <t xml:space="preserve"> ANDRÉS FERNANDO MOREIRA FUENTES</t>
  </si>
  <si>
    <t xml:space="preserve"> SUMICORP LTDA</t>
  </si>
  <si>
    <t xml:space="preserve"> GLOBAL COLOMBIA CERTIFICACION S.A.S </t>
  </si>
  <si>
    <t xml:space="preserve"> SEGURIDAD CONTRA INCENDIOS S.A.S</t>
  </si>
  <si>
    <t xml:space="preserve"> JAIME ALFREDO GARCIA MEJIA</t>
  </si>
  <si>
    <t xml:space="preserve"> LORENA PIEDRAHITA ESTRADA</t>
  </si>
  <si>
    <t xml:space="preserve"> ITSEC SAS</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</si>
  <si>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</si>
  <si>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PROFESIONALES COMO CONTRATISTA INDEPENDIENTE POR SU PROPIA CUENTA Y RIESGO, PARA APOYAR AL ISVIMED EN EL PROCESO DE GESTIÓN CONTRACTUAL Y POSCONTRACTUAL DE LOS PROCESO FIDUCIAS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</si>
  <si>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</si>
  <si>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CONVENIO DE ASOCIACIÓN PARA LA FORMULACIÓN, ESTRUCTURACIÓN, EJECUCIÓN Y COFINANCIACIÓN DE UN PROYECTO DE MEJORAMIENTO DE VIVIENDA URBANA EN LA CIUDAD DE MEDELLÍN.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</si>
  <si>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</si>
  <si>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</si>
  <si>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 </t>
  </si>
  <si>
    <t>PRESTACIÓN DE SERVICIOS DE APOYO A LA GESTIÓN 1 COMO CONTRATISTA INDEPENDIENTE,POR SU PROPIA CUENTA Y
RIESGO, PARA APOYAR EL PROCESO DE LA SUBDIRECCION DE DOTACION VIVIENDA Y HABITAT DESDE EL COMPONENTE
DOCUMENTAL Y EXPEDIENTES, ARCHIVO Y OPERATIVO DE LOS PROYECTOS DEL ISVIMED</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</si>
  <si>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</si>
  <si>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PRESTACIÓN DE SERVICIOS PROFESIONALES COMO CONTRATISTA INDEPENDIENTE, POR SU PROPIA CUENTA Y RIESGO COMO APOYO 8
AL PROGRAMA MEJORAMIENTO DE VIVIENDA EN REALIZACIÓN DE DIAGNÓSTICOS Y ACTUALIZACIÓN DE PRESUPUESTOS Y DEMÁS
ACTIVIDADES ASOCIADAS PARA EL CUMPLIMIENTO DE METAS, DESDE AL ÁREA O COMPONENTE TECNICO.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</si>
  <si>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</si>
  <si>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ADQUISICIÓN DE BIENES MENORES PARA EL INSTITUTO SOCIAL DE VIVIENDA Y HÁBITAT DE MEDELLÍN- ISVIMED</t>
  </si>
  <si>
    <t>PRESTACIÓN DE SERVICIOS PARA LA PUBLICACIÓN ESCRITA DE EDICTOS EMPLAZATORIOS, COMO REQUISITO LEGAL PARA PROCESOS QUE GESTIONA EL INSTITUTO SOCIAL DE VIVIENDA Y HÁBITAT DE MEDELLÍN - ISVIMED.</t>
  </si>
  <si>
    <t>PRESTACIÓN DE SERVICIOS PROFESIONALES COMO CONTRATISTA INDEPENDIENTE, POR SU PROPIA CUENTA Y RIESGO, PARA APOYAR AL ISVIMED EN LA EDICIÓN DE CONTENIDOS DIGITALES DEL PROCESO DE GESTIÓN AUDIOVISUAL.</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</si>
  <si>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t>
  </si>
  <si>
    <t>PRESTACIÓN DE SERVICIOS PROFESIONALES POR SU PROPIA CUENTA Y RIESGO PARA APOYAR LA COORDINACION DEL PROGRAMA DE MEJORAMIENTO DE VIVIENDA GARANTIZANDO LA ADECUADA PLANIFICACION Y EVALUACION.</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</si>
  <si>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</si>
  <si>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SUMINISTRO DE MATERIALES DE FERRETERÍA PARA REALIZAR REPARACIONES LOCATIVAS DEL INSTITUTO SOCIAL DE VIVIENDA Y HÁBITAT DE MEDELLÍN – ISVIMED-.</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</si>
  <si>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</si>
  <si>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SUMINISTRO DE IMPLEMENTOS DE PAPELERÍA Y OFICINA PARA EL INSTITUTO SOCIAL DE VIVIENDA Y HÁBITAT DE MEDELLÍN – ISVIMED</t>
  </si>
  <si>
    <t>CONTRATACIÓN DE LA AUDITORIA DE SEGUIMIENTO 1 PARA LA CERTIFICACIÓN DEL SGC EN ISO 9001:2015 DEL INSTITUTO DE VIVIENDA Y HÁBITAT DE MEDELLÍN – ISVIMED.</t>
  </si>
  <si>
    <t>PRESTAR EL SERVICIO DE MANTENIMIENTO A LOS SISTEMAS CONTRA INCENDIOS, REVISIÓN Y RECARGA DE LOS EXTINTORES, DE LAS SEDES Y PROYECTOS HABITACIONALES DEL ISVIMED.</t>
  </si>
  <si>
    <t xml:space="preserve">PRESTACIÓN DE SERVICIOS PROFESIONALES COMO CONTRATISTA INDEPENDIENTE, POR SU PROPIA CUENTA Y RIESGO COMO APOYO AL EQUIPO PROFESIONAL EN LA EJECUCIÓN DE LOS PROGRAMAS Y PROYECTOS QUE ADELANTA EL ISVIMED DESDE EL ÁREA O COMPONENTE ARCHIVO </t>
  </si>
  <si>
    <t xml:space="preserve">
CONTRATAR LA RENOVACIÓN DE LAS LICENCIAS DE ANTIVIRUS SOPHOS CENTRAL INTERCEPT X ADVANCED WITH XDR, LA RENOVACIÓN DEL LICENCIAMIENTO SOPORTE DEL FIREWALL SOPHOS, Y LA COMPRA DE UN NUEVO FIREWALL.
</t>
  </si>
  <si>
    <t>https://community.secop.gov.co/Public/Tendering/OpportunityDetail/Index?noticeUID=CO1.NTC.7009242&amp;isFromPublicArea=True&amp;isModal=False</t>
  </si>
  <si>
    <t>https://community.secop.gov.co/Public/Tendering/OpportunityDetail/Index?noticeUID=CO1.NTC.7008452&amp;isFromPublicArea=True&amp;isModal=False</t>
  </si>
  <si>
    <t>https://community.secop.gov.co/Public/Tendering/OpportunityDetail/Index?noticeUID=CO1.NTC.7006299&amp;isFromPublicArea=True&amp;isModal=False</t>
  </si>
  <si>
    <t>https://community.secop.gov.co/Public/Tendering/OpportunityDetail/Index?noticeUID=CO1.NTC.7008595&amp;isFromPublicArea=True&amp;isModal=False</t>
  </si>
  <si>
    <t>https://community.secop.gov.co/Public/Tendering/OpportunityDetail/Index?noticeUID=CO1.NTC.7008102&amp;isFromPublicArea=True&amp;isModal=False</t>
  </si>
  <si>
    <t xml:space="preserve">https://community.secop.gov.co/Public/Tendering/OpportunityDetail/Index?noticeUID=CO1.NTC.7007469&amp;isFromPublicArea=True&amp;isModal=False </t>
  </si>
  <si>
    <t>https://community.secop.gov.co/Public/Tendering/OpportunityDetail/Index?noticeUID=CO1.NTC.7006997&amp;isFromPublicArea=True&amp;isModal=False</t>
  </si>
  <si>
    <t>https://community.secop.gov.co/Public/Tendering/OpportunityDetail/Index?noticeUID=CO1.NTC.7046817&amp;isFromPublicArea=True&amp;isModal=False</t>
  </si>
  <si>
    <t>https://community.secop.gov.co/Public/Tendering/OpportunityDetail/Index?noticeUID=CO1.NTC.7049618&amp;isFromPublicArea=True&amp;isModal=False</t>
  </si>
  <si>
    <t>https://community.secop.gov.co/Public/Tendering/OpportunityDetail/Index?noticeUID=CO1.NTC.7048924&amp;isFromPublicArea=True&amp;isModal=False</t>
  </si>
  <si>
    <t>https://community.secop.gov.co/Public/Tendering/OpportunityDetail/Index?noticeUID=CO1.NTC.7049497&amp;isFromPublicArea=True&amp;isModal=False</t>
  </si>
  <si>
    <t>https://community.secop.gov.co/Public/Tendering/OpportunityDetail/Index?noticeUID=CO1.NTC.7070309&amp;isFromPublicArea=True&amp;isModal=False</t>
  </si>
  <si>
    <t>https://community.secop.gov.co/Public/Tendering/OpportunityDetail/Index?noticeUID=CO1.NTC.7072663&amp;isFromPublicArea=True&amp;isModal=False</t>
  </si>
  <si>
    <t>https://community.secop.gov.co/Public/Tendering/OpportunityDetail/Index?noticeUID=CO1.NTC.7104533&amp;isFromPublicArea=True&amp;isModal=False</t>
  </si>
  <si>
    <t>https://community.secop.gov.co/Public/Tendering/OpportunityDetail/Index?noticeUID=CO1.NTC.7104454&amp;isFromPublicArea=True&amp;isModal=False</t>
  </si>
  <si>
    <t>EJECUCCION</t>
  </si>
  <si>
    <t>https://community.secop.gov.co/Public/Tendering/OpportunityDetail/Index?noticeUID=CO1.NTC.7053449&amp;isFromPublicArea=True&amp;isModal=False</t>
  </si>
  <si>
    <t>https://community.secop.gov.co/Public/Tendering/OpportunityDetail/Index?noticeUID=CO1.NTC.6987757&amp;isFromPublicArea=True&amp;isModal=False</t>
  </si>
  <si>
    <t>https://community.secop.gov.co/Public/Tendering/OpportunityDetail/Index?noticeUID=CO1.NTC.6988824&amp;isFromPublicArea=True&amp;isModal=False</t>
  </si>
  <si>
    <t>https://community.secop.gov.co/Public/Tendering/OpportunityDetail/Index?noticeUID=CO1.NTC.6987830&amp;isFromPublicArea=True&amp;isModal=False</t>
  </si>
  <si>
    <t>https://community.secop.gov.co/Public/Tendering/OpportunityDetail/Index?noticeUID=CO1.NTC.6988699&amp;isFromPublicArea=True&amp;isModal=False</t>
  </si>
  <si>
    <t>https://community.secop.gov.co/Public/Tendering/OpportunityDetail/Index?noticeUID=CO1.NTC.6987663&amp;isFromPublicArea=True&amp;isModal=False</t>
  </si>
  <si>
    <t>441 DE 2024</t>
  </si>
  <si>
    <t>442 DE 2024</t>
  </si>
  <si>
    <t>443 DE 2024</t>
  </si>
  <si>
    <t>444 DE 2024</t>
  </si>
  <si>
    <t>445 DE 2024</t>
  </si>
  <si>
    <t xml:space="preserve"> SARA MANUELA ARREDONDO CORTES</t>
  </si>
  <si>
    <t xml:space="preserve"> PAULA  ANDREA  ARBELAEZ AYALA</t>
  </si>
  <si>
    <t xml:space="preserve"> CONSTRUCTODO S.A.S</t>
  </si>
  <si>
    <t xml:space="preserve"> FONDO DE VALORIZACION DEL MUNICIPIO DE MEDELLIN - FONVALMED</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</si>
  <si>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</si>
  <si>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</si>
  <si>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REALIZAR EL MANTENIMIENTO Y MEJORAMIENTO EN LAS ZONAS COMUNES DEL PROYECTO MIRADOR DE LA CASCADA PARA EL INSTITUTO SOCIAL DE VIVIENDA Y HÁBITAT DE MEDELLÍN –ISVIMED</t>
  </si>
  <si>
    <t>AUNAR ESFUERZOS TÉCNICOS, ADMINISTRATIVOS, SOCIALES, AMBIENTALES Y JURÍDICOS CON EL INSTITUTO SOCIAL DE VIVIENDA Y HÁBITAT DE MEDELLÍN, ISVIMED, PARA GARANTIZAR LA APLICACIÓN DE LA POLÍTICA PÚBLICA DE PROTECCIÓN A MORADORES EN EL MARCO DE LA EJECUCIÓN DE LAS OBRAS QUE HACEN PARTE DEL PROYECTO DE VALORIZACIÓN EL POBLADO</t>
  </si>
  <si>
    <t>OBRA</t>
  </si>
  <si>
    <t>https://community.secop.gov.co/Public/Tendering/OpportunityDetail/Index?noticeUID=CO1.NTC.7140099&amp;isFromPublicArea=True&amp;isModal=False</t>
  </si>
  <si>
    <t>https://community.secop.gov.co/Public/Tendering/OpportunityDetail/Index?noticeUID=CO1.NTC.7141062&amp;isFromPublicArea=True&amp;isModal=False</t>
  </si>
  <si>
    <t>https://community.secop.gov.co/Public/Tendering/OpportunityDetail/Index?noticeUID=CO1.NTC.7141183&amp;isFromPublicArea=True&amp;isModal=False</t>
  </si>
  <si>
    <t>EN PROCESO</t>
  </si>
  <si>
    <t>https://community.secop.gov.co/Public/Tendering/OpportunityDetail/Index?noticeUID=CO1.NTC.7112977&amp;isFromPublicArea=True&amp;isModal=False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</si>
</sst>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_-;\-&quot;$&quot;* #,##0_-;_-&quot;$&quot;* &quot;-&quot;_-;_-@_-"/>
    <numFmt numFmtId="165" formatCode="&quot;$&quot;\ #,##0"/>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00B050"/>
        <bgColor indexed="64"/>
      </patternFill>
    </fill>
    <fill>
      <patternFill patternType="solid">
        <fgColor theme="2" tint="-9.9978637043366805E-2"/>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2">
    <xf numFmtId="0" fontId="0" fillId="0" borderId="0" xfId="0"/>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7" fillId="0" borderId="1" xfId="3" applyFont="1" applyFill="1" applyBorder="1" applyAlignment="1">
      <alignment horizontal="center" vertical="center" wrapText="1"/>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64" fontId="5" fillId="0" borderId="1" xfId="1" applyFont="1" applyBorder="1" applyAlignment="1">
      <alignment horizontal="center" vertical="center"/>
    </xf>
    <xf numFmtId="164" fontId="5" fillId="0" borderId="1" xfId="1" applyFont="1" applyFill="1" applyBorder="1" applyAlignment="1">
      <alignment horizontal="center" vertical="center"/>
    </xf>
    <xf numFmtId="164" fontId="5" fillId="0" borderId="1" xfId="1" applyFont="1" applyBorder="1" applyAlignment="1">
      <alignment horizontal="center" vertical="center" wrapText="1"/>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5" fillId="3"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3" borderId="0" xfId="0" applyFont="1" applyFill="1" applyAlignment="1">
      <alignment horizontal="center" vertical="center"/>
    </xf>
    <xf numFmtId="9" fontId="5" fillId="0" borderId="0" xfId="2" applyFont="1" applyFill="1" applyAlignment="1">
      <alignment horizontal="center" vertical="center"/>
    </xf>
    <xf numFmtId="0" fontId="7" fillId="4" borderId="1" xfId="3" applyFont="1" applyFill="1" applyBorder="1" applyAlignment="1">
      <alignment horizontal="center" vertical="center" wrapText="1"/>
    </xf>
    <xf numFmtId="0" fontId="5" fillId="5" borderId="1" xfId="0"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6" fillId="5" borderId="1" xfId="0" applyNumberFormat="1" applyFont="1" applyFill="1" applyBorder="1" applyAlignment="1">
      <alignment horizontal="center" vertical="center" wrapText="1"/>
    </xf>
    <xf numFmtId="165" fontId="5" fillId="5" borderId="1" xfId="0" applyNumberFormat="1" applyFont="1" applyFill="1" applyBorder="1" applyAlignment="1">
      <alignment horizontal="center" vertical="center" wrapText="1"/>
    </xf>
    <xf numFmtId="9" fontId="5" fillId="5" borderId="1" xfId="2" applyFont="1" applyFill="1" applyBorder="1" applyAlignment="1">
      <alignment horizontal="center" vertical="center" wrapText="1"/>
    </xf>
    <xf numFmtId="0" fontId="5" fillId="5" borderId="0" xfId="0" applyFont="1" applyFill="1" applyAlignment="1">
      <alignment horizontal="center" vertical="center"/>
    </xf>
    <xf numFmtId="0" fontId="5" fillId="0" borderId="0" xfId="0" applyFont="1" applyAlignment="1">
      <alignment horizontal="center" vertical="center" wrapText="1"/>
    </xf>
    <xf numFmtId="0" fontId="2" fillId="0" borderId="1" xfId="3" applyBorder="1" applyAlignment="1">
      <alignment horizontal="center" vertical="center" wrapText="1"/>
    </xf>
    <xf numFmtId="0" fontId="2" fillId="0" borderId="1" xfId="3" applyBorder="1" applyAlignment="1">
      <alignment wrapText="1"/>
    </xf>
    <xf numFmtId="165" fontId="5" fillId="0" borderId="2" xfId="0" applyNumberFormat="1" applyFont="1" applyBorder="1" applyAlignment="1">
      <alignment horizontal="center" vertical="center" wrapText="1"/>
    </xf>
    <xf numFmtId="0" fontId="0" fillId="3" borderId="1" xfId="0" applyFill="1" applyBorder="1"/>
    <xf numFmtId="0" fontId="2" fillId="0" borderId="1" xfId="3" applyBorder="1" applyAlignment="1">
      <alignment horizontal="center" vertical="center"/>
    </xf>
    <xf numFmtId="0" fontId="2" fillId="3" borderId="1" xfId="3" applyFill="1" applyBorder="1" applyAlignment="1">
      <alignment horizontal="center" vertical="center"/>
    </xf>
  </cellXfs>
  <cellStyles count="4">
    <cellStyle name="Hipervínculo" xfId="3" builtinId="8"/>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6027815&amp;isFromPublicArea=True&amp;isModal=False" TargetMode="External"/><Relationship Id="rId299" Type="http://schemas.openxmlformats.org/officeDocument/2006/relationships/hyperlink" Target="https://community.secop.gov.co/Public/Tendering/OpportunityDetail/Index?noticeUID=CO1.NTC.6477447&amp;isFromPublicArea=True&amp;isModal=False" TargetMode="External"/><Relationship Id="rId21" Type="http://schemas.openxmlformats.org/officeDocument/2006/relationships/hyperlink" Target="https://community.secop.gov.co/Public/Tendering/OpportunityDetail/Index?noticeUID=CO1.NTC.5688227&amp;isFromPublicArea=True&amp;isModal=False" TargetMode="External"/><Relationship Id="rId63" Type="http://schemas.openxmlformats.org/officeDocument/2006/relationships/hyperlink" Target="https://community.secop.gov.co/Public/Tendering/OpportunityDetail/Index?noticeUID=CO1.NTC.5814621&amp;isFromPublicArea=True&amp;isModal=False" TargetMode="External"/><Relationship Id="rId159" Type="http://schemas.openxmlformats.org/officeDocument/2006/relationships/hyperlink" Target="https://community.secop.gov.co/Public/Tendering/OpportunityDetail/Index?noticeUID=CO1.NTC.6050281&amp;isFromPublicArea=True&amp;isModal=False" TargetMode="External"/><Relationship Id="rId324" Type="http://schemas.openxmlformats.org/officeDocument/2006/relationships/hyperlink" Target="https://community.secop.gov.co/Public/Tendering/OpportunityDetail/Index?noticeUID=CO1.NTC.6585201&amp;isFromPublicArea=True&amp;isModal=False" TargetMode="External"/><Relationship Id="rId366" Type="http://schemas.openxmlformats.org/officeDocument/2006/relationships/hyperlink" Target="https://community.secop.gov.co/Public/Tendering/OpportunityDetail/Index?noticeUID=CO1.NTC.6837176&amp;isFromPublicArea=True&amp;isModal=False" TargetMode="External"/><Relationship Id="rId170" Type="http://schemas.openxmlformats.org/officeDocument/2006/relationships/hyperlink" Target="https://community.secop.gov.co/Public/Tendering/OpportunityDetail/Index?noticeUID=CO1.NTC.6220094&amp;isFromPublicArea=True&amp;isModal=False" TargetMode="External"/><Relationship Id="rId226" Type="http://schemas.openxmlformats.org/officeDocument/2006/relationships/hyperlink" Target="https://community.secop.gov.co/Public/Tendering/OpportunityDetail/Index?noticeUID=CO1.NTC.6343109&amp;isFromPublicArea=True&amp;isModal=False" TargetMode="External"/><Relationship Id="rId268" Type="http://schemas.openxmlformats.org/officeDocument/2006/relationships/hyperlink" Target="https://community.secop.gov.co/Public/Tendering/OpportunityDetail/Index?noticeUID=CO1.NTC.6471089&amp;isFromPublicArea=True&amp;isModal=False" TargetMode="External"/><Relationship Id="rId32" Type="http://schemas.openxmlformats.org/officeDocument/2006/relationships/hyperlink" Target="https://community.secop.gov.co/Public/Tendering/OpportunityDetail/Index?noticeUID=CO1.NTC.5601465&amp;isFromPublicArea=True&amp;isModal=False" TargetMode="External"/><Relationship Id="rId74" Type="http://schemas.openxmlformats.org/officeDocument/2006/relationships/hyperlink" Target="https://community.secop.gov.co/Public/Tendering/OpportunityDetail/Index?noticeUID=CO1.NTC.5860339&amp;isFromPublicArea=True&amp;isModal=False" TargetMode="External"/><Relationship Id="rId128" Type="http://schemas.openxmlformats.org/officeDocument/2006/relationships/hyperlink" Target="https://community.secop.gov.co/Public/Tendering/ContractNoticePhases/View?PPI=CO1.PPI.31528764&amp;isFromPublicArea=True&amp;isModal=False" TargetMode="External"/><Relationship Id="rId335" Type="http://schemas.openxmlformats.org/officeDocument/2006/relationships/hyperlink" Target="https://community.secop.gov.co/Public/Tendering/OpportunityDetail/Index?noticeUID=CO1.NTC.6687966&amp;isFromPublicArea=True&amp;isModal=False" TargetMode="External"/><Relationship Id="rId377" Type="http://schemas.openxmlformats.org/officeDocument/2006/relationships/hyperlink" Target="https://community.secop.gov.co/Public/Tendering/OpportunityDetail/Index?noticeUID=CO1.NTC.6942209&amp;isFromPublicArea=True&amp;isModal=False" TargetMode="External"/><Relationship Id="rId5" Type="http://schemas.openxmlformats.org/officeDocument/2006/relationships/hyperlink" Target="https://community.secop.gov.co/Public/Tendering/OpportunityDetail/Index?noticeUID=CO1.NTC.5489230&amp;isFromPublicArea=True&amp;isModal=False" TargetMode="External"/><Relationship Id="rId181" Type="http://schemas.openxmlformats.org/officeDocument/2006/relationships/hyperlink" Target="https://community.secop.gov.co/Public/Tendering/OpportunityDetail/Index?noticeUID=CO1.NTC.6260355&amp;isFromPublicArea=True&amp;isModal=False" TargetMode="External"/><Relationship Id="rId237" Type="http://schemas.openxmlformats.org/officeDocument/2006/relationships/hyperlink" Target="https://community.secop.gov.co/Public/Tendering/OpportunityDetail/Index?noticeUID=CO1.NTC.6405649&amp;isFromPublicArea=True&amp;isModal=False" TargetMode="External"/><Relationship Id="rId402" Type="http://schemas.openxmlformats.org/officeDocument/2006/relationships/hyperlink" Target="https://community.secop.gov.co/Public/Tendering/OpportunityDetail/Index?noticeUID=CO1.NTC.7141183&amp;isFromPublicArea=True&amp;isModal=False" TargetMode="External"/><Relationship Id="rId279" Type="http://schemas.openxmlformats.org/officeDocument/2006/relationships/hyperlink" Target="https://community.secop.gov.co/Public/Tendering/OpportunityDetail/Index?noticeUID=CO1.NTC.6479438&amp;isFromPublicArea=True&amp;isModal=False" TargetMode="External"/><Relationship Id="rId43" Type="http://schemas.openxmlformats.org/officeDocument/2006/relationships/hyperlink" Target="https://community.secop.gov.co/Public/Tendering/OpportunityDetail/Index?noticeUID=CO1.NTC.5564012&amp;isFromPublicArea=True&amp;isModal=False" TargetMode="External"/><Relationship Id="rId139" Type="http://schemas.openxmlformats.org/officeDocument/2006/relationships/hyperlink" Target="https://community.secop.gov.co/Public/Tendering/OpportunityDetail/Index?noticeUID=CO1.NTC.6064937&amp;isFromPublicArea=True&amp;isModal=False" TargetMode="External"/><Relationship Id="rId290" Type="http://schemas.openxmlformats.org/officeDocument/2006/relationships/hyperlink" Target="https://community.secop.gov.co/Public/Tendering/OpportunityDetail/Index?noticeUID=CO1.NTC.6478032&amp;isFromPublicArea=True&amp;isModal=False" TargetMode="External"/><Relationship Id="rId304" Type="http://schemas.openxmlformats.org/officeDocument/2006/relationships/hyperlink" Target="https://community.secop.gov.co/Public/Tendering/OpportunityDetail/Index?noticeUID=CO1.NTC.6516164&amp;isFromPublicArea=True&amp;isModal=False" TargetMode="External"/><Relationship Id="rId346" Type="http://schemas.openxmlformats.org/officeDocument/2006/relationships/hyperlink" Target="https://community.secop.gov.co/Public/Tendering/OpportunityDetail/Index?noticeUID=CO1.NTC.6701936&amp;isFromPublicArea=True&amp;isModal=False" TargetMode="External"/><Relationship Id="rId388" Type="http://schemas.openxmlformats.org/officeDocument/2006/relationships/hyperlink" Target="https://community.secop.gov.co/Public/Tendering/OpportunityDetail/Index?noticeUID=CO1.NTC.7048924&amp;isFromPublicArea=True&amp;isModal=False" TargetMode="External"/><Relationship Id="rId85" Type="http://schemas.openxmlformats.org/officeDocument/2006/relationships/hyperlink" Target="https://community.secop.gov.co/Public/Tendering/OpportunityDetail/Index?noticeUID=CO1.NTC.5996473&amp;isFromPublicArea=True&amp;isModal=False" TargetMode="External"/><Relationship Id="rId150" Type="http://schemas.openxmlformats.org/officeDocument/2006/relationships/hyperlink" Target="https://community.secop.gov.co/Public/Tendering/OpportunityDetail/Index?noticeUID=CO1.NTC.6105258&amp;isFromPublicArea=True&amp;isModal=False" TargetMode="External"/><Relationship Id="rId192" Type="http://schemas.openxmlformats.org/officeDocument/2006/relationships/hyperlink" Target="https://community.secop.gov.co/Public/Tendering/OpportunityDetail/Index?noticeUID=CO1.NTC.6339256&amp;isFromPublicArea=True&amp;isModal=False" TargetMode="External"/><Relationship Id="rId206" Type="http://schemas.openxmlformats.org/officeDocument/2006/relationships/hyperlink" Target="https://community.secop.gov.co/Public/Tendering/OpportunityDetail/Index?noticeUID=CO1.NTC.6339725&amp;isFromPublicArea=True&amp;isModal=False" TargetMode="External"/><Relationship Id="rId248" Type="http://schemas.openxmlformats.org/officeDocument/2006/relationships/hyperlink" Target="https://community.secop.gov.co/Public/Tendering/OpportunityDetail/Index?noticeUID=CO1.NTC.6478509&amp;isFromPublicArea=True&amp;isModal=False" TargetMode="External"/><Relationship Id="rId12" Type="http://schemas.openxmlformats.org/officeDocument/2006/relationships/hyperlink" Target="https://community.secop.gov.co/Public/Tendering/OpportunityDetail/Index?noticeUID=CO1.NTC.5704643&amp;isFromPublicArea=True&amp;isModal=False" TargetMode="External"/><Relationship Id="rId108" Type="http://schemas.openxmlformats.org/officeDocument/2006/relationships/hyperlink" Target="https://community.secop.gov.co/Public/Tendering/OpportunityDetail/Index?noticeUID=CO1.NTC.5983748&amp;isFromPublicArea=True&amp;isModal=False" TargetMode="External"/><Relationship Id="rId315" Type="http://schemas.openxmlformats.org/officeDocument/2006/relationships/hyperlink" Target="https://community.secop.gov.co/Public/Tendering/OpportunityDetail/Index?noticeUID=CO1.NTC.6549433&amp;isFromPublicArea=True&amp;isModal=False" TargetMode="External"/><Relationship Id="rId357" Type="http://schemas.openxmlformats.org/officeDocument/2006/relationships/hyperlink" Target="https://community.secop.gov.co/Public/Tendering/OpportunityDetail/Index?noticeUID=CO1.NTC.6814018&amp;isFromPublicArea=True&amp;isModal=False" TargetMode="External"/><Relationship Id="rId54" Type="http://schemas.openxmlformats.org/officeDocument/2006/relationships/hyperlink" Target="https://community.secop.gov.co/Public/Tendering/OpportunityDetail/Index?noticeUID=CO1.NTC.5791513&amp;isFromPublicArea=True&amp;isModal=False" TargetMode="External"/><Relationship Id="rId96" Type="http://schemas.openxmlformats.org/officeDocument/2006/relationships/hyperlink" Target="https://community.secop.gov.co/Public/Tendering/OpportunityDetail/Index?noticeUID=CO1.NTC.5913785&amp;isFromPublicArea=True&amp;isModal=False" TargetMode="External"/><Relationship Id="rId161" Type="http://schemas.openxmlformats.org/officeDocument/2006/relationships/hyperlink" Target="https://community.secop.gov.co/Public/Tendering/OpportunityDetail/Index?noticeUID=CO1.NTC.6164031&amp;isFromPublicArea=True&amp;isModal=False" TargetMode="External"/><Relationship Id="rId217" Type="http://schemas.openxmlformats.org/officeDocument/2006/relationships/hyperlink" Target="https://community.secop.gov.co/Public/Tendering/OpportunityDetail/Index?noticeUID=CO1.NTC.6340936&amp;isFromPublicArea=True&amp;isModal=False" TargetMode="External"/><Relationship Id="rId399" Type="http://schemas.openxmlformats.org/officeDocument/2006/relationships/hyperlink" Target="https://community.secop.gov.co/Public/Tendering/OpportunityDetail/Index?noticeUID=CO1.NTC.6987663&amp;isFromPublicArea=True&amp;isModal=False" TargetMode="External"/><Relationship Id="rId259" Type="http://schemas.openxmlformats.org/officeDocument/2006/relationships/hyperlink" Target="https://community.secop.gov.co/Public/Tendering/OpportunityDetail/Index?noticeUID=CO1.NTC.6477954&amp;isFromPublicArea=True&amp;isModal=False" TargetMode="External"/><Relationship Id="rId23" Type="http://schemas.openxmlformats.org/officeDocument/2006/relationships/hyperlink" Target="https://community.secop.gov.co/Public/Tendering/OpportunityDetail/Index?noticeUID=CO1.NTC.5657343&amp;isFromPublicArea=True&amp;isModal=False" TargetMode="External"/><Relationship Id="rId119" Type="http://schemas.openxmlformats.org/officeDocument/2006/relationships/hyperlink" Target="https://community.secop.gov.co/Public/Tendering/OpportunityDetail/Index?noticeUID=CO1.NTC.6028870&amp;isFromPublicArea=True&amp;isModal=False" TargetMode="External"/><Relationship Id="rId270" Type="http://schemas.openxmlformats.org/officeDocument/2006/relationships/hyperlink" Target="https://community.secop.gov.co/Public/Tendering/OpportunityDetail/Index?noticeUID=CO1.NTC.6471719&amp;isFromPublicArea=True&amp;isModal=False" TargetMode="External"/><Relationship Id="rId326" Type="http://schemas.openxmlformats.org/officeDocument/2006/relationships/hyperlink" Target="https://community.secop.gov.co/Public/Tendering/OpportunityDetail/Index?noticeUID=CO1.NTC.6593023&amp;isFromPublicArea=True&amp;isModal=False" TargetMode="External"/><Relationship Id="rId65" Type="http://schemas.openxmlformats.org/officeDocument/2006/relationships/hyperlink" Target="https://community.secop.gov.co/Public/Tendering/OpportunityDetail/Index?noticeUID=CO1.NTC.5817386&amp;isFromPublicArea=True&amp;isModal=False" TargetMode="External"/><Relationship Id="rId130" Type="http://schemas.openxmlformats.org/officeDocument/2006/relationships/hyperlink" Target="https://community.secop.gov.co/Public/Tendering/OpportunityDetail/Index?noticeUID=CO1.NTC.6065321&amp;isFromPublicArea=True&amp;isModal=False" TargetMode="External"/><Relationship Id="rId368" Type="http://schemas.openxmlformats.org/officeDocument/2006/relationships/hyperlink" Target="https://community.secop.gov.co/Public/Tendering/OpportunityDetail/Index?noticeUID=CO1.NTC.6836331&amp;isFromPublicArea=True&amp;isModal=False" TargetMode="External"/><Relationship Id="rId172" Type="http://schemas.openxmlformats.org/officeDocument/2006/relationships/hyperlink" Target="https://community.secop.gov.co/Public/Tendering/OpportunityDetail/Index?noticeUID=CO1.NTC.6220360&amp;isFromPublicArea=True&amp;isModal=False" TargetMode="External"/><Relationship Id="rId228" Type="http://schemas.openxmlformats.org/officeDocument/2006/relationships/hyperlink" Target="https://community.secop.gov.co/Public/Tendering/OpportunityDetail/Index?noticeUID=CO1.NTC.6338970&amp;isFromPublicArea=True&amp;isModal=False" TargetMode="External"/><Relationship Id="rId281" Type="http://schemas.openxmlformats.org/officeDocument/2006/relationships/hyperlink" Target="https://community.secop.gov.co/Public/Tendering/OpportunityDetail/Index?noticeUID=CO1.NTC.6480202&amp;isFromPublicArea=True&amp;isModal=False" TargetMode="External"/><Relationship Id="rId337" Type="http://schemas.openxmlformats.org/officeDocument/2006/relationships/hyperlink" Target="https://community.secop.gov.co/Public/Tendering/OpportunityDetail/Index?noticeUID=CO1.NTC.6659165&amp;isFromPublicArea=True&amp;isModal=False" TargetMode="External"/><Relationship Id="rId34" Type="http://schemas.openxmlformats.org/officeDocument/2006/relationships/hyperlink" Target="https://community.secop.gov.co/Public/Tendering/OpportunityDetail/Index?noticeUID=CO1.NTC.5589036&amp;isFromPublicArea=True&amp;isModal=False" TargetMode="External"/><Relationship Id="rId76" Type="http://schemas.openxmlformats.org/officeDocument/2006/relationships/hyperlink" Target="https://community.secop.gov.co/Public/Tendering/OpportunityDetail/Index?noticeUID=CO1.NTC.5948487&amp;isFromPublicArea=True&amp;isModal=False" TargetMode="External"/><Relationship Id="rId141" Type="http://schemas.openxmlformats.org/officeDocument/2006/relationships/hyperlink" Target="https://community.secop.gov.co/Public/Tendering/OpportunityDetail/Index?noticeUID=CO1.NTC.6065546&amp;isFromPublicArea=True&amp;isModal=False" TargetMode="External"/><Relationship Id="rId379" Type="http://schemas.openxmlformats.org/officeDocument/2006/relationships/hyperlink" Target="https://community.secop.gov.co/Public/Tendering/OpportunityDetail/Index?noticeUID=CO1.NTC.7009242&amp;isFromPublicArea=True&amp;isModal=False" TargetMode="External"/><Relationship Id="rId7" Type="http://schemas.openxmlformats.org/officeDocument/2006/relationships/hyperlink" Target="https://community.secop.gov.co/Public/Tendering/OpportunityDetail/Index?noticeUID=CO1.NTC.5491949&amp;isFromPublicArea=True&amp;isModal=False" TargetMode="External"/><Relationship Id="rId183" Type="http://schemas.openxmlformats.org/officeDocument/2006/relationships/hyperlink" Target="https://community.secop.gov.co/Public/Tendering/OpportunityDetail/Index?noticeUID=CO1.NTC.6287638&amp;isFromPublicArea=True&amp;isModal=False" TargetMode="External"/><Relationship Id="rId239" Type="http://schemas.openxmlformats.org/officeDocument/2006/relationships/hyperlink" Target="https://community.secop.gov.co/Public/Tendering/OpportunityDetail/Index?noticeUID=CO1.NTC.6478012&amp;isFromPublicArea=True&amp;isModal=False" TargetMode="External"/><Relationship Id="rId390" Type="http://schemas.openxmlformats.org/officeDocument/2006/relationships/hyperlink" Target="https://community.secop.gov.co/Public/Tendering/OpportunityDetail/Index?noticeUID=CO1.NTC.7070309&amp;isFromPublicArea=True&amp;isModal=False" TargetMode="External"/><Relationship Id="rId404" Type="http://schemas.openxmlformats.org/officeDocument/2006/relationships/printerSettings" Target="../printerSettings/printerSettings1.bin"/><Relationship Id="rId250" Type="http://schemas.openxmlformats.org/officeDocument/2006/relationships/hyperlink" Target="https://community.secop.gov.co/Public/Tendering/OpportunityDetail/Index?noticeUID=CO1.NTC.6478506&amp;isFromPublicArea=True&amp;isModal=False" TargetMode="External"/><Relationship Id="rId292" Type="http://schemas.openxmlformats.org/officeDocument/2006/relationships/hyperlink" Target="https://community.secop.gov.co/Public/Tendering/OpportunityDetail/Index?noticeUID=CO1.NTC.6478445&amp;isFromPublicArea=True&amp;isModal=False" TargetMode="External"/><Relationship Id="rId306" Type="http://schemas.openxmlformats.org/officeDocument/2006/relationships/hyperlink" Target="https://community.secop.gov.co/Public/Tendering/OpportunityDetail/Index?noticeUID=CO1.NTC.6518628&amp;isFromPublicArea=True&amp;isModal=False" TargetMode="External"/><Relationship Id="rId45" Type="http://schemas.openxmlformats.org/officeDocument/2006/relationships/hyperlink" Target="https://community.secop.gov.co/Public/Tendering/OpportunityDetail/Index?noticeUID=CO1.NTC.5566413&amp;isFromPublicArea=True&amp;isModal=False" TargetMode="External"/><Relationship Id="rId87" Type="http://schemas.openxmlformats.org/officeDocument/2006/relationships/hyperlink" Target="https://community.secop.gov.co/Public/Tendering/OpportunityDetail/Index?noticeUID=CO1.NTC.5911513&amp;isFromPublicArea=True&amp;isModal=False" TargetMode="External"/><Relationship Id="rId110" Type="http://schemas.openxmlformats.org/officeDocument/2006/relationships/hyperlink" Target="https://community.secop.gov.co/Public/Tendering/OpportunityDetail/Index?noticeUID=CO1.NTC.5987347&amp;isFromPublicArea=True&amp;isModal=False" TargetMode="External"/><Relationship Id="rId348" Type="http://schemas.openxmlformats.org/officeDocument/2006/relationships/hyperlink" Target="https://community.secop.gov.co/Public/Tendering/OpportunityDetail/Index?noticeUID=CO1.NTC.6711543&amp;isFromPublicArea=True&amp;isModal=False" TargetMode="External"/><Relationship Id="rId152" Type="http://schemas.openxmlformats.org/officeDocument/2006/relationships/hyperlink" Target="https://community.secop.gov.co/Public/Tendering/OpportunityDetail/Index?noticeUID=CO1.NTC.6119302&amp;isFromPublicArea=True&amp;isModal=False" TargetMode="External"/><Relationship Id="rId194" Type="http://schemas.openxmlformats.org/officeDocument/2006/relationships/hyperlink" Target="https://community.secop.gov.co/Public/Tendering/OpportunityDetail/Index?noticeUID=CO1.NTC.6338594&amp;isFromPublicArea=True&amp;isModal=False" TargetMode="External"/><Relationship Id="rId208" Type="http://schemas.openxmlformats.org/officeDocument/2006/relationships/hyperlink" Target="https://community.secop.gov.co/Public/Tendering/OpportunityDetail/Index?noticeUID=CO1.NTC.6339771&amp;isFromPublicArea=True&amp;isModal=False" TargetMode="External"/><Relationship Id="rId261" Type="http://schemas.openxmlformats.org/officeDocument/2006/relationships/hyperlink" Target="https://community.secop.gov.co/Public/Tendering/OpportunityDetail/Index?noticeUID=CO1.NTC.6478159&amp;isFromPublicArea=True&amp;isModal=False" TargetMode="External"/><Relationship Id="rId14" Type="http://schemas.openxmlformats.org/officeDocument/2006/relationships/hyperlink" Target="https://community.secop.gov.co/Public/Tendering/OpportunityDetail/Index?noticeUID=CO1.NTC.5693929&amp;isFromPublicArea=True&amp;isModal=False" TargetMode="External"/><Relationship Id="rId56" Type="http://schemas.openxmlformats.org/officeDocument/2006/relationships/hyperlink" Target="https://community.secop.gov.co/Public/Tendering/OpportunityDetail/Index?noticeUID=CO1.NTC.5791898&amp;isFromPublicArea=True&amp;isModal=False" TargetMode="External"/><Relationship Id="rId317" Type="http://schemas.openxmlformats.org/officeDocument/2006/relationships/hyperlink" Target="https://community.secop.gov.co/Public/Tendering/OpportunityDetail/Index?noticeUID=CO1.NTC.6554111&amp;isFromPublicArea=True&amp;isModal=False" TargetMode="External"/><Relationship Id="rId359" Type="http://schemas.openxmlformats.org/officeDocument/2006/relationships/hyperlink" Target="https://community.secop.gov.co/Public/Tendering/OpportunityDetail/Index?noticeUID=CO1.NTC.6813919&amp;isFromPublicArea=True&amp;isModal=False" TargetMode="External"/><Relationship Id="rId98" Type="http://schemas.openxmlformats.org/officeDocument/2006/relationships/hyperlink" Target="https://community.secop.gov.co/Public/Tendering/OpportunityDetail/Index?noticeUID=CO1.NTC.5911480&amp;isFromPublicArea=True&amp;isModal=False" TargetMode="External"/><Relationship Id="rId121" Type="http://schemas.openxmlformats.org/officeDocument/2006/relationships/hyperlink" Target="https://community.secop.gov.co/Public/Tendering/OpportunityDetail/Index?noticeUID=CO1.NTC.6014396&amp;isFromPublicArea=True&amp;isModal=False" TargetMode="External"/><Relationship Id="rId163" Type="http://schemas.openxmlformats.org/officeDocument/2006/relationships/hyperlink" Target="https://community.secop.gov.co/Public/Tendering/OpportunityDetail/Index?noticeUID=CO1.NTC.6175324&amp;isFromPublicArea=True&amp;isModal=False" TargetMode="External"/><Relationship Id="rId219" Type="http://schemas.openxmlformats.org/officeDocument/2006/relationships/hyperlink" Target="https://community.secop.gov.co/Public/Tendering/OpportunityDetail/Index?noticeUID=CO1.NTC.6342215&amp;isFromPublicArea=True&amp;isModal=False" TargetMode="External"/><Relationship Id="rId370" Type="http://schemas.openxmlformats.org/officeDocument/2006/relationships/hyperlink" Target="https://community.secop.gov.co/Public/Tendering/OpportunityDetail/Index?noticeUID=CO1.NTC.6837526&amp;isFromPublicArea=True&amp;isModal=False" TargetMode="External"/><Relationship Id="rId230" Type="http://schemas.openxmlformats.org/officeDocument/2006/relationships/hyperlink" Target="https://community.secop.gov.co/Public/Tendering/OpportunityDetail/Index?noticeUID=CO1.NTC.6425112&amp;isFromPublicArea=True&amp;isModal=False" TargetMode="External"/><Relationship Id="rId25" Type="http://schemas.openxmlformats.org/officeDocument/2006/relationships/hyperlink" Target="https://community.secop.gov.co/Public/Tendering/OpportunityDetail/Index?noticeUID=CO1.NTC.5646454&amp;isFromPublicArea=True&amp;isModal=False" TargetMode="External"/><Relationship Id="rId67" Type="http://schemas.openxmlformats.org/officeDocument/2006/relationships/hyperlink" Target="https://community.secop.gov.co/Public/Tendering/OpportunityDetail/Index?noticeUID=CO1.NTC.5861758&amp;isFromPublicArea=True&amp;isModal=False" TargetMode="External"/><Relationship Id="rId272" Type="http://schemas.openxmlformats.org/officeDocument/2006/relationships/hyperlink" Target="https://community.secop.gov.co/Public/Tendering/OpportunityDetail/Index?noticeUID=CO1.NTC.6471638&amp;isFromPublicArea=True&amp;isModal=False" TargetMode="External"/><Relationship Id="rId328" Type="http://schemas.openxmlformats.org/officeDocument/2006/relationships/hyperlink" Target="https://community.secop.gov.co/Public/Tendering/OpportunityDetail/Index?noticeUID=CO1.NTC.6644030&amp;isFromPublicArea=True&amp;isModal=False" TargetMode="External"/><Relationship Id="rId132" Type="http://schemas.openxmlformats.org/officeDocument/2006/relationships/hyperlink" Target="https://community.secop.gov.co/Public/Tendering/OpportunityDetail/Index?noticeUID=CO1.NTC.6065229&amp;isFromPublicArea=True&amp;isModal=False" TargetMode="External"/><Relationship Id="rId174" Type="http://schemas.openxmlformats.org/officeDocument/2006/relationships/hyperlink" Target="https://community.secop.gov.co/Public/Tendering/OpportunityDetail/Index?noticeUID=CO1.NTC.6219115&amp;isFromPublicArea=True&amp;isModal=False" TargetMode="External"/><Relationship Id="rId381" Type="http://schemas.openxmlformats.org/officeDocument/2006/relationships/hyperlink" Target="https://community.secop.gov.co/Public/Tendering/OpportunityDetail/Index?noticeUID=CO1.NTC.7006299&amp;isFromPublicArea=True&amp;isModal=False" TargetMode="External"/><Relationship Id="rId241" Type="http://schemas.openxmlformats.org/officeDocument/2006/relationships/hyperlink" Target="https://community.secop.gov.co/Public/Tendering/OpportunityDetail/Index?noticeUID=CO1.NTC.6477371&amp;isFromPublicArea=True&amp;isModal=False" TargetMode="External"/><Relationship Id="rId36" Type="http://schemas.openxmlformats.org/officeDocument/2006/relationships/hyperlink" Target="https://community.secop.gov.co/Public/Tendering/OpportunityDetail/Index?noticeUID=CO1.NTC.5567032&amp;isFromPublicArea=True&amp;isModal=False" TargetMode="External"/><Relationship Id="rId283" Type="http://schemas.openxmlformats.org/officeDocument/2006/relationships/hyperlink" Target="https://community.secop.gov.co/Public/Tendering/OpportunityDetail/Index?noticeUID=CO1.NTC.6478475&amp;isFromPublicArea=True&amp;isModal=False" TargetMode="External"/><Relationship Id="rId339" Type="http://schemas.openxmlformats.org/officeDocument/2006/relationships/hyperlink" Target="https://community.secop.gov.co/Public/Tendering/OpportunityDetail/Index?noticeUID=CO1.NTC.6662361&amp;isFromPublicArea=True&amp;isModal=False" TargetMode="External"/><Relationship Id="rId78" Type="http://schemas.openxmlformats.org/officeDocument/2006/relationships/hyperlink" Target="https://community.secop.gov.co/Public/Tendering/OpportunityDetail/Index?noticeUID=CO1.NTC.5954110&amp;isFromPublicArea=True&amp;isModal=False" TargetMode="External"/><Relationship Id="rId101" Type="http://schemas.openxmlformats.org/officeDocument/2006/relationships/hyperlink" Target="https://community.secop.gov.co/Public/Tendering/OpportunityDetail/Index?noticeUID=CO1.NTC.5886733&amp;isFromPublicArea=True&amp;isModal=False" TargetMode="External"/><Relationship Id="rId143" Type="http://schemas.openxmlformats.org/officeDocument/2006/relationships/hyperlink" Target="https://community.secop.gov.co/Public/Tendering/OpportunityDetail/Index?noticeUID=CO1.NTC.6079569&amp;isFromPublicArea=True&amp;isModal=False" TargetMode="External"/><Relationship Id="rId185" Type="http://schemas.openxmlformats.org/officeDocument/2006/relationships/hyperlink" Target="https://community.secop.gov.co/Public/Tendering/OpportunityDetail/Index?noticeUID=CO1.NTC.6286323&amp;isFromPublicArea=True&amp;isModal=False" TargetMode="External"/><Relationship Id="rId350" Type="http://schemas.openxmlformats.org/officeDocument/2006/relationships/hyperlink" Target="https://community.secop.gov.co/Public/Tendering/OpportunityDetail/Index?noticeUID=CO1.NTC.6737197&amp;isFromPublicArea=True&amp;isModal=False" TargetMode="External"/><Relationship Id="rId9" Type="http://schemas.openxmlformats.org/officeDocument/2006/relationships/hyperlink" Target="https://community.secop.gov.co/Public/Tendering/OpportunityDetail/Index?noticeUID=CO1.NTC.5501646&amp;isFromPublicArea=True&amp;isModal=False" TargetMode="External"/><Relationship Id="rId210" Type="http://schemas.openxmlformats.org/officeDocument/2006/relationships/hyperlink" Target="https://community.secop.gov.co/Public/Tendering/OpportunityDetail/Index?noticeUID=CO1.NTC.6339669&amp;isFromPublicArea=True&amp;isModal=False" TargetMode="External"/><Relationship Id="rId392" Type="http://schemas.openxmlformats.org/officeDocument/2006/relationships/hyperlink" Target="https://community.secop.gov.co/Public/Tendering/OpportunityDetail/Index?noticeUID=CO1.NTC.7104533&amp;isFromPublicArea=True&amp;isModal=False" TargetMode="External"/><Relationship Id="rId252" Type="http://schemas.openxmlformats.org/officeDocument/2006/relationships/hyperlink" Target="https://community.secop.gov.co/Public/Tendering/OpportunityDetail/Index?noticeUID=CO1.NTC.6478461&amp;isFromPublicArea=True&amp;isModal=False" TargetMode="External"/><Relationship Id="rId294" Type="http://schemas.openxmlformats.org/officeDocument/2006/relationships/hyperlink" Target="https://community.secop.gov.co/Public/Tendering/OpportunityDetail/Index?noticeUID=CO1.NTC.6474613&amp;isFromPublicArea=True&amp;isModal=False" TargetMode="External"/><Relationship Id="rId308" Type="http://schemas.openxmlformats.org/officeDocument/2006/relationships/hyperlink" Target="https://community.secop.gov.co/Public/Tendering/OpportunityDetail/Index?noticeUID=CO1.NTC.6615767&amp;isFromPublicArea=True&amp;isModal=False" TargetMode="External"/><Relationship Id="rId47" Type="http://schemas.openxmlformats.org/officeDocument/2006/relationships/hyperlink" Target="https://community.secop.gov.co/Public/Tendering/OpportunityDetail/Index?noticeUID=CO1.NTC.5564775&amp;isFromPublicArea=True&amp;isModal=False" TargetMode="External"/><Relationship Id="rId89" Type="http://schemas.openxmlformats.org/officeDocument/2006/relationships/hyperlink" Target="https://community.secop.gov.co/Public/Tendering/OpportunityDetail/Index?noticeUID=CO1.NTC.5911045&amp;isFromPublicArea=True&amp;isModal=False" TargetMode="External"/><Relationship Id="rId112" Type="http://schemas.openxmlformats.org/officeDocument/2006/relationships/hyperlink" Target="https://community.secop.gov.co/Public/Tendering/OpportunityDetail/Index?noticeUID=CO1.NTC.5994816&amp;isFromPublicArea=True&amp;isModal=False" TargetMode="External"/><Relationship Id="rId154" Type="http://schemas.openxmlformats.org/officeDocument/2006/relationships/hyperlink" Target="https://community.secop.gov.co/Public/Tendering/OpportunityDetail/Index?noticeUID=CO1.NTC.6121192&amp;isFromPublicArea=True&amp;isModal=False" TargetMode="External"/><Relationship Id="rId361" Type="http://schemas.openxmlformats.org/officeDocument/2006/relationships/hyperlink" Target="https://community.secop.gov.co/Public/Tendering/OpportunityDetail/Index?noticeUID=CO1.NTC.6815121&amp;isFromPublicArea=True&amp;isModal=False" TargetMode="External"/><Relationship Id="rId196" Type="http://schemas.openxmlformats.org/officeDocument/2006/relationships/hyperlink" Target="https://community.secop.gov.co/Public/Tendering/OpportunityDetail/Index?noticeUID=CO1.NTC.6339273&amp;isFromPublicArea=True&amp;isModal=False" TargetMode="External"/><Relationship Id="rId16" Type="http://schemas.openxmlformats.org/officeDocument/2006/relationships/hyperlink" Target="https://community.secop.gov.co/Public/Tendering/OpportunityDetail/Index?noticeUID=CO1.NTC.5695618&amp;isFromPublicArea=True&amp;isModal=False" TargetMode="External"/><Relationship Id="rId221" Type="http://schemas.openxmlformats.org/officeDocument/2006/relationships/hyperlink" Target="https://community.secop.gov.co/Public/Tendering/OpportunityDetail/Index?noticeUID=CO1.NTC.6342954&amp;isFromPublicArea=True&amp;isModal=False" TargetMode="External"/><Relationship Id="rId263" Type="http://schemas.openxmlformats.org/officeDocument/2006/relationships/hyperlink" Target="https://community.secop.gov.co/Public/Tendering/OpportunityDetail/Index?noticeUID=CO1.NTC.6477991&amp;isFromPublicArea=True&amp;isModal=False" TargetMode="External"/><Relationship Id="rId319" Type="http://schemas.openxmlformats.org/officeDocument/2006/relationships/hyperlink" Target="https://community.secop.gov.co/Public/Tendering/OpportunityDetail/Index?noticeUID=CO1.NTC.6556188&amp;isFromPublicArea=True&amp;isModal=False" TargetMode="External"/><Relationship Id="rId58" Type="http://schemas.openxmlformats.org/officeDocument/2006/relationships/hyperlink" Target="https://community.secop.gov.co/Public/Tendering/OpportunityDetail/Index?noticeUID=CO1.NTC.5795882&amp;isFromPublicArea=True&amp;isModal=False" TargetMode="External"/><Relationship Id="rId123" Type="http://schemas.openxmlformats.org/officeDocument/2006/relationships/hyperlink" Target="https://community.secop.gov.co/Public/Tendering/OpportunityDetail/Index?noticeUID=CO1.NTC.6064258&amp;isFromPublicArea=True&amp;isModal=False" TargetMode="External"/><Relationship Id="rId330" Type="http://schemas.openxmlformats.org/officeDocument/2006/relationships/hyperlink" Target="https://community.secop.gov.co/Public/Tendering/OpportunityDetail/Index?noticeUID=CO1.NTC.6643746&amp;isFromPublicArea=True&amp;isModal=False" TargetMode="External"/><Relationship Id="rId90" Type="http://schemas.openxmlformats.org/officeDocument/2006/relationships/hyperlink" Target="https://community.secop.gov.co/Public/Tendering/OpportunityDetail/Index?noticeUID=CO1.NTC.5911730&amp;isFromPublicArea=True&amp;isModal=False" TargetMode="External"/><Relationship Id="rId165" Type="http://schemas.openxmlformats.org/officeDocument/2006/relationships/hyperlink" Target="https://community.secop.gov.co/Public/Tendering/OpportunityDetail/Index?noticeUID=CO1.NTC.6122500&amp;isFromPublicArea=True&amp;isModal=False" TargetMode="External"/><Relationship Id="rId186" Type="http://schemas.openxmlformats.org/officeDocument/2006/relationships/hyperlink" Target="https://community.secop.gov.co/Public/Tendering/OpportunityDetail/Index?noticeUID=CO1.NTC.6291171&amp;isFromPublicArea=True&amp;isModal=False" TargetMode="External"/><Relationship Id="rId351" Type="http://schemas.openxmlformats.org/officeDocument/2006/relationships/hyperlink" Target="https://community.secop.gov.co/Public/Tendering/OpportunityDetail/Index?noticeUID=CO1.NTC.6737568&amp;isFromPublicArea=True&amp;isModal=False" TargetMode="External"/><Relationship Id="rId372" Type="http://schemas.openxmlformats.org/officeDocument/2006/relationships/hyperlink" Target="https://community.secop.gov.co/Public/Tendering/OpportunityDetail/Index?noticeUID=CO1.NTC.6837849&amp;isFromPublicArea=True&amp;isModal=False" TargetMode="External"/><Relationship Id="rId393" Type="http://schemas.openxmlformats.org/officeDocument/2006/relationships/hyperlink" Target="https://community.secop.gov.co/Public/Tendering/OpportunityDetail/Index?noticeUID=CO1.NTC.7104454&amp;isFromPublicArea=True&amp;isModal=False" TargetMode="External"/><Relationship Id="rId211" Type="http://schemas.openxmlformats.org/officeDocument/2006/relationships/hyperlink" Target="https://community.secop.gov.co/Public/Tendering/OpportunityDetail/Index?noticeUID=CO1.NTC.6324255&amp;isFromPublicArea=True&amp;isModal=False" TargetMode="External"/><Relationship Id="rId232" Type="http://schemas.openxmlformats.org/officeDocument/2006/relationships/hyperlink" Target="https://community.secop.gov.co/Public/Tendering/OpportunityDetail/Index?noticeUID=CO1.NTC.6407593&amp;isFromPublicArea=True&amp;isModal=False" TargetMode="External"/><Relationship Id="rId253" Type="http://schemas.openxmlformats.org/officeDocument/2006/relationships/hyperlink" Target="https://community.secop.gov.co/Public/Tendering/OpportunityDetail/Index?noticeUID=CO1.NTC.6477385&amp;isFromPublicArea=True&amp;isModal=False" TargetMode="External"/><Relationship Id="rId274" Type="http://schemas.openxmlformats.org/officeDocument/2006/relationships/hyperlink" Target="https://community.secop.gov.co/Public/Tendering/OpportunityDetail/Index?noticeUID=CO1.NTC.6478907&amp;isFromPublicArea=True&amp;isModal=False" TargetMode="External"/><Relationship Id="rId295" Type="http://schemas.openxmlformats.org/officeDocument/2006/relationships/hyperlink" Target="https://community.secop.gov.co/Public/Tendering/OpportunityDetail/Index?noticeUID=CO1.NTC.6479535&amp;isFromPublicArea=True&amp;isModal=False" TargetMode="External"/><Relationship Id="rId309" Type="http://schemas.openxmlformats.org/officeDocument/2006/relationships/hyperlink" Target="https://community.secop.gov.co/Public/Tendering/OpportunityDetail/Index?noticeUID=CO1.NTC.6540442&amp;isFromPublicArea=True&amp;isModal=False" TargetMode="External"/><Relationship Id="rId27" Type="http://schemas.openxmlformats.org/officeDocument/2006/relationships/hyperlink" Target="https://community.secop.gov.co/Public/Tendering/OpportunityDetail/Index?noticeUID=CO1.NTC.5653183&amp;isFromPublicArea=True&amp;isModal=False" TargetMode="External"/><Relationship Id="rId48" Type="http://schemas.openxmlformats.org/officeDocument/2006/relationships/hyperlink" Target="https://community.secop.gov.co/Public/Tendering/OpportunityDetail/Index?noticeUID=CO1.NTC.5560024&amp;isFromPublicArea=True&amp;isModal=False" TargetMode="External"/><Relationship Id="rId69" Type="http://schemas.openxmlformats.org/officeDocument/2006/relationships/hyperlink" Target="https://community.secop.gov.co/Public/Tendering/OpportunityDetail/Index?noticeUID=CO1.NTC.5858069&amp;isFromPublicArea=True&amp;isModal=False" TargetMode="External"/><Relationship Id="rId113" Type="http://schemas.openxmlformats.org/officeDocument/2006/relationships/hyperlink" Target="https://community.secop.gov.co/Public/Tendering/OpportunityDetail/Index?noticeUID=CO1.NTC.5987675&amp;isFromPublicArea=True&amp;isModal=False" TargetMode="External"/><Relationship Id="rId134" Type="http://schemas.openxmlformats.org/officeDocument/2006/relationships/hyperlink" Target="https://community.secop.gov.co/Public/Tendering/OpportunityDetail/Index?noticeUID=CO1.NTC.6066302&amp;isFromPublicArea=True&amp;isModal=False" TargetMode="External"/><Relationship Id="rId320" Type="http://schemas.openxmlformats.org/officeDocument/2006/relationships/hyperlink" Target="https://community.secop.gov.co/Public/Tendering/OpportunityDetail/Index?noticeUID=CO1.NTC.6582922&amp;isFromPublicArea=True&amp;isModal=False" TargetMode="External"/><Relationship Id="rId80" Type="http://schemas.openxmlformats.org/officeDocument/2006/relationships/hyperlink" Target="https://community.secop.gov.co/Public/Tendering/OpportunityDetail/Index?noticeUID=CO1.NTC.5911917&amp;isFromPublicArea=True&amp;isModal=False" TargetMode="External"/><Relationship Id="rId155" Type="http://schemas.openxmlformats.org/officeDocument/2006/relationships/hyperlink" Target="https://community.secop.gov.co/Public/Tendering/OpportunityDetail/Index?noticeUID=CO1.NTC.6133351&amp;isFromPublicArea=True&amp;isModal=False" TargetMode="External"/><Relationship Id="rId176" Type="http://schemas.openxmlformats.org/officeDocument/2006/relationships/hyperlink" Target="https://community.secop.gov.co/Public/Tendering/OpportunityDetail/Index?noticeUID=CO1.NTC.6228577&amp;isFromPublicArea=True&amp;isModal=False" TargetMode="External"/><Relationship Id="rId197" Type="http://schemas.openxmlformats.org/officeDocument/2006/relationships/hyperlink" Target="https://community.secop.gov.co/Public/Tendering/OpportunityDetail/Index?noticeUID=CO1.NTC.6339104&amp;isFromPublicArea=True&amp;isModal=False" TargetMode="External"/><Relationship Id="rId341" Type="http://schemas.openxmlformats.org/officeDocument/2006/relationships/hyperlink" Target="https://community.secop.gov.co/Public/Tendering/OpportunityDetail/Index?noticeUID=CO1.NTC.6662036&amp;isFromPublicArea=True&amp;isModal=False" TargetMode="External"/><Relationship Id="rId362" Type="http://schemas.openxmlformats.org/officeDocument/2006/relationships/hyperlink" Target="https://community.secop.gov.co/Public/Tendering/OpportunityDetail/Index?noticeUID=CO1.NTC.6814608&amp;isFromPublicArea=True&amp;isModal=False" TargetMode="External"/><Relationship Id="rId383" Type="http://schemas.openxmlformats.org/officeDocument/2006/relationships/hyperlink" Target="https://community.secop.gov.co/Public/Tendering/OpportunityDetail/Index?noticeUID=CO1.NTC.7008102&amp;isFromPublicArea=True&amp;isModal=False" TargetMode="External"/><Relationship Id="rId201" Type="http://schemas.openxmlformats.org/officeDocument/2006/relationships/hyperlink" Target="https://community.secop.gov.co/Public/Tendering/OpportunityDetail/Index?noticeUID=CO1.NTC.6339351&amp;isFromPublicArea=True&amp;isModal=False" TargetMode="External"/><Relationship Id="rId222" Type="http://schemas.openxmlformats.org/officeDocument/2006/relationships/hyperlink" Target="https://community.secop.gov.co/Public/Tendering/OpportunityDetail/Index?noticeUID=CO1.NTC.6340423&amp;isFromPublicArea=True&amp;isModal=False" TargetMode="External"/><Relationship Id="rId243" Type="http://schemas.openxmlformats.org/officeDocument/2006/relationships/hyperlink" Target="https://community.secop.gov.co/Public/Tendering/OpportunityDetail/Index?noticeUID=CO1.NTC.6474579&amp;isFromPublicArea=True&amp;isModal=False" TargetMode="External"/><Relationship Id="rId264" Type="http://schemas.openxmlformats.org/officeDocument/2006/relationships/hyperlink" Target="https://community.secop.gov.co/Public/Tendering/OpportunityDetail/Index?noticeUID=CO1.NTC.6478426&amp;isFromPublicArea=True&amp;isModal=False" TargetMode="External"/><Relationship Id="rId285" Type="http://schemas.openxmlformats.org/officeDocument/2006/relationships/hyperlink" Target="https://community.secop.gov.co/Public/Tendering/OpportunityDetail/Index?noticeUID=CO1.NTC.6478538&amp;isFromPublicArea=True&amp;isModal=False" TargetMode="External"/><Relationship Id="rId17" Type="http://schemas.openxmlformats.org/officeDocument/2006/relationships/hyperlink" Target="https://community.secop.gov.co/Public/Tendering/OpportunityDetail/Index?noticeUID=CO1.NTC.5693254&amp;isFromPublicArea=True&amp;isModal=False" TargetMode="External"/><Relationship Id="rId38" Type="http://schemas.openxmlformats.org/officeDocument/2006/relationships/hyperlink" Target="https://community.secop.gov.co/Public/Tendering/OpportunityDetail/Index?noticeUID=CO1.NTC.5560332&amp;isFromPublicArea=True&amp;isModal=False" TargetMode="External"/><Relationship Id="rId59" Type="http://schemas.openxmlformats.org/officeDocument/2006/relationships/hyperlink" Target="https://community.secop.gov.co/Public/Tendering/OpportunityDetail/Index?noticeUID=CO1.NTC.5799444&amp;isFromPublicArea=True&amp;isModal=False" TargetMode="External"/><Relationship Id="rId103" Type="http://schemas.openxmlformats.org/officeDocument/2006/relationships/hyperlink" Target="https://community.secop.gov.co/Public/Tendering/OpportunityDetail/Index?noticeUID=CO1.NTC.5924582&amp;isFromPublicArea=True&amp;isModal=False" TargetMode="External"/><Relationship Id="rId124" Type="http://schemas.openxmlformats.org/officeDocument/2006/relationships/hyperlink" Target="https://community.secop.gov.co/Public/Tendering/OpportunityDetail/Index?noticeUID=CO1.NTC.6063474&amp;isFromPublicArea=True&amp;isModal=False" TargetMode="External"/><Relationship Id="rId310" Type="http://schemas.openxmlformats.org/officeDocument/2006/relationships/hyperlink" Target="https://community.secop.gov.co/Public/Tendering/OpportunityDetail/Index?noticeUID=CO1.NTC.6541184&amp;isFromPublicArea=True&amp;isModal=False" TargetMode="External"/><Relationship Id="rId70" Type="http://schemas.openxmlformats.org/officeDocument/2006/relationships/hyperlink" Target="https://community.secop.gov.co/Public/Tendering/OpportunityDetail/Index?noticeUID=CO1.NTC.5861379&amp;isFromPublicArea=True&amp;isModal=False" TargetMode="External"/><Relationship Id="rId91" Type="http://schemas.openxmlformats.org/officeDocument/2006/relationships/hyperlink" Target="https://community.secop.gov.co/Public/Tendering/OpportunityDetail/Index?noticeUID=CO1.NTC.5911949&amp;isFromPublicArea=True&amp;isModal=False" TargetMode="External"/><Relationship Id="rId145" Type="http://schemas.openxmlformats.org/officeDocument/2006/relationships/hyperlink" Target="https://community.secop.gov.co/Public/Tendering/OpportunityDetail/Index?noticeUID=CO1.NTC.6103187&amp;isFromPublicArea=True&amp;isModal=False" TargetMode="External"/><Relationship Id="rId166" Type="http://schemas.openxmlformats.org/officeDocument/2006/relationships/hyperlink" Target="https://community.secop.gov.co/Public/Tendering/OpportunityDetail/Index?noticeUID=CO1.NTC.6218342&amp;isFromPublicArea=True&amp;isModal=False" TargetMode="External"/><Relationship Id="rId187" Type="http://schemas.openxmlformats.org/officeDocument/2006/relationships/hyperlink" Target="https://community.secop.gov.co/Public/Tendering/OpportunityDetail/Index?noticeUID=CO1.NTC.6309937&amp;isFromPublicArea=True&amp;isModal=False" TargetMode="External"/><Relationship Id="rId331" Type="http://schemas.openxmlformats.org/officeDocument/2006/relationships/hyperlink" Target="https://community.secop.gov.co/Public/Tendering/OpportunityDetail/Index?noticeUID=CO1.NTC.6651701&amp;isFromPublicArea=True&amp;isModal=False" TargetMode="External"/><Relationship Id="rId352" Type="http://schemas.openxmlformats.org/officeDocument/2006/relationships/hyperlink" Target="https://community.secop.gov.co/Public/Tendering/OpportunityDetail/Index?noticeUID=CO1.NTC.6736677&amp;isFromPublicArea=True&amp;isModal=False" TargetMode="External"/><Relationship Id="rId373" Type="http://schemas.openxmlformats.org/officeDocument/2006/relationships/hyperlink" Target="https://community.secop.gov.co/Public/Tendering/OpportunityDetail/Index?noticeUID=CO1.NTC.6850887&amp;isFromPublicArea=True&amp;isModal=False" TargetMode="External"/><Relationship Id="rId394" Type="http://schemas.openxmlformats.org/officeDocument/2006/relationships/hyperlink" Target="https://community.secop.gov.co/Public/Tendering/OpportunityDetail/Index?noticeUID=CO1.NTC.7053449&amp;isFromPublicArea=True&amp;isModal=False" TargetMode="External"/><Relationship Id="rId1" Type="http://schemas.openxmlformats.org/officeDocument/2006/relationships/hyperlink" Target="https://community.secop.gov.co/Public/Tendering/OpportunityDetail/Index?noticeUID=CO1.NTC.5439036&amp;isFromPublicArea=True&amp;isModal=False" TargetMode="External"/><Relationship Id="rId212" Type="http://schemas.openxmlformats.org/officeDocument/2006/relationships/hyperlink" Target="https://community.secop.gov.co/Public/Tendering/OpportunityDetail/Index?noticeUID=CO1.NTC.6339193&amp;isFromPublicArea=True&amp;isModal=False" TargetMode="External"/><Relationship Id="rId233" Type="http://schemas.openxmlformats.org/officeDocument/2006/relationships/hyperlink" Target="https://community.secop.gov.co/Public/Tendering/OpportunityDetail/Index?noticeUID=CO1.NTC.6406840&amp;isFromPublicArea=True&amp;isModal=False" TargetMode="External"/><Relationship Id="rId254" Type="http://schemas.openxmlformats.org/officeDocument/2006/relationships/hyperlink" Target="https://community.secop.gov.co/Public/Tendering/OpportunityDetail/Index?noticeUID=CO1.NTC.6477624&amp;isFromPublicArea=True&amp;isModal=False" TargetMode="External"/><Relationship Id="rId28" Type="http://schemas.openxmlformats.org/officeDocument/2006/relationships/hyperlink" Target="https://community.secop.gov.co/Public/Tendering/OpportunityDetail/Index?noticeUID=CO1.NTC.5654109&amp;isFromPublicArea=True&amp;isModal=False" TargetMode="External"/><Relationship Id="rId49" Type="http://schemas.openxmlformats.org/officeDocument/2006/relationships/hyperlink" Target="https://community.secop.gov.co/Public/Tendering/OpportunityDetail/Index?noticeUID=CO1.NTC.5567053&amp;isFromPublicArea=True&amp;isModal=False" TargetMode="External"/><Relationship Id="rId114" Type="http://schemas.openxmlformats.org/officeDocument/2006/relationships/hyperlink" Target="https://community.secop.gov.co/Public/Tendering/OpportunityDetail/Index?noticeUID=CO1.NTC.6000068&amp;isFromPublicArea=True&amp;isModal=False" TargetMode="External"/><Relationship Id="rId275" Type="http://schemas.openxmlformats.org/officeDocument/2006/relationships/hyperlink" Target="https://community.secop.gov.co/Public/Tendering/OpportunityDetail/Index?noticeUID=CO1.NTC.6471652&amp;isFromPublicArea=True&amp;isModal=False" TargetMode="External"/><Relationship Id="rId296" Type="http://schemas.openxmlformats.org/officeDocument/2006/relationships/hyperlink" Target="https://community.secop.gov.co/Public/Tendering/OpportunityDetail/Index?noticeUID=CO1.NTC.6481079&amp;isFromPublicArea=True&amp;isModal=False" TargetMode="External"/><Relationship Id="rId300" Type="http://schemas.openxmlformats.org/officeDocument/2006/relationships/hyperlink" Target="https://community.secop.gov.co/Public/Tendering/OpportunityDetail/Index?noticeUID=CO1.NTC.6482939&amp;isFromPublicArea=True&amp;isModal=False" TargetMode="External"/><Relationship Id="rId60" Type="http://schemas.openxmlformats.org/officeDocument/2006/relationships/hyperlink" Target="https://community.secop.gov.co/Public/Tendering/OpportunityDetail/Index?noticeUID=CO1.NTC.5813967&amp;isFromPublicArea=True&amp;isModal=False" TargetMode="External"/><Relationship Id="rId81" Type="http://schemas.openxmlformats.org/officeDocument/2006/relationships/hyperlink" Target="https://community.secop.gov.co/Public/Tendering/OpportunityDetail/Index?noticeUID=CO1.NTC.5912375&amp;isFromPublicArea=True&amp;isModal=False" TargetMode="External"/><Relationship Id="rId135" Type="http://schemas.openxmlformats.org/officeDocument/2006/relationships/hyperlink" Target="https://community.secop.gov.co/Public/Tendering/OpportunityDetail/Index?noticeUID=CO1.NTC.6065441&amp;isFromPublicArea=True&amp;isModal=False" TargetMode="External"/><Relationship Id="rId156" Type="http://schemas.openxmlformats.org/officeDocument/2006/relationships/hyperlink" Target="https://community.secop.gov.co/Public/Tendering/OpportunityDetail/Index?noticeUID=CO1.NTC.6132776&amp;isFromPublicArea=True&amp;isModal=False" TargetMode="External"/><Relationship Id="rId177" Type="http://schemas.openxmlformats.org/officeDocument/2006/relationships/hyperlink" Target="https://community.secop.gov.co/Public/Tendering/OpportunityDetail/Index?noticeUID=CO1.NTC.6232030&amp;isFromPublicArea=True&amp;isModal=False" TargetMode="External"/><Relationship Id="rId198" Type="http://schemas.openxmlformats.org/officeDocument/2006/relationships/hyperlink" Target="https://community.secop.gov.co/Public/Tendering/OpportunityDetail/Index?noticeUID=CO1.NTC.6339129&amp;isFromPublicArea=True&amp;isModal=False" TargetMode="External"/><Relationship Id="rId321" Type="http://schemas.openxmlformats.org/officeDocument/2006/relationships/hyperlink" Target="https://community.secop.gov.co/Public/Tendering/OpportunityDetail/Index?noticeUID=CO1.NTC.6582658&amp;isFromPublicArea=True&amp;isModal=False" TargetMode="External"/><Relationship Id="rId342" Type="http://schemas.openxmlformats.org/officeDocument/2006/relationships/hyperlink" Target="https://community.secop.gov.co/Public/Tendering/OpportunityDetail/Index?noticeUID=CO1.NTC.6661226&amp;isFromPublicArea=True&amp;isModal=False" TargetMode="External"/><Relationship Id="rId363" Type="http://schemas.openxmlformats.org/officeDocument/2006/relationships/hyperlink" Target="https://community.secop.gov.co/Public/Tendering/OpportunityDetail/Index?noticeUID=CO1.NTC.6815625&amp;isFromPublicArea=True&amp;isModal=False" TargetMode="External"/><Relationship Id="rId384" Type="http://schemas.openxmlformats.org/officeDocument/2006/relationships/hyperlink" Target="https://community.secop.gov.co/Public/Tendering/OpportunityDetail/Index?noticeUID=CO1.NTC.7007469&amp;isFromPublicArea=True&amp;isModal=False" TargetMode="External"/><Relationship Id="rId202" Type="http://schemas.openxmlformats.org/officeDocument/2006/relationships/hyperlink" Target="https://community.secop.gov.co/Public/Tendering/OpportunityDetail/Index?noticeUID=CO1.NTC.6027815&amp;isFromPublicArea=True&amp;isModal=False" TargetMode="External"/><Relationship Id="rId223" Type="http://schemas.openxmlformats.org/officeDocument/2006/relationships/hyperlink" Target="https://community.secop.gov.co/Public/Tendering/OpportunityDetail/Index?noticeUID=CO1.NTC.6346169&amp;isFromPublicArea=True&amp;isModal=False" TargetMode="External"/><Relationship Id="rId244" Type="http://schemas.openxmlformats.org/officeDocument/2006/relationships/hyperlink" Target="https://community.secop.gov.co/Public/Tendering/OpportunityDetail/Index?noticeUID=CO1.NTC.6477613&amp;isFromPublicArea=True&amp;isModal=False" TargetMode="External"/><Relationship Id="rId18" Type="http://schemas.openxmlformats.org/officeDocument/2006/relationships/hyperlink" Target="https://community.secop.gov.co/Public/Tendering/OpportunityDetail/Index?noticeUID=CO1.NTC.5703387&amp;isFromPublicArea=True&amp;isModal=False" TargetMode="External"/><Relationship Id="rId39" Type="http://schemas.openxmlformats.org/officeDocument/2006/relationships/hyperlink" Target="https://community.secop.gov.co/Public/Tendering/OpportunityDetail/Index?noticeUID=CO1.NTC.5547664&amp;isFromPublicArea=True&amp;isModal=False" TargetMode="External"/><Relationship Id="rId265" Type="http://schemas.openxmlformats.org/officeDocument/2006/relationships/hyperlink" Target="https://community.secop.gov.co/Public/Tendering/OpportunityDetail/Index?noticeUID=CO1.NTC.6478527&amp;isFromPublicArea=True&amp;isModal=False" TargetMode="External"/><Relationship Id="rId286" Type="http://schemas.openxmlformats.org/officeDocument/2006/relationships/hyperlink" Target="https://community.secop.gov.co/Public/Tendering/OpportunityDetail/Index?noticeUID=CO1.NTC.6480489&amp;isFromPublicArea=True&amp;isModal=False" TargetMode="External"/><Relationship Id="rId50" Type="http://schemas.openxmlformats.org/officeDocument/2006/relationships/hyperlink" Target="https://community.secop.gov.co/Public/Tendering/OpportunityDetail/Index?noticeUID=CO1.NTC.5563979&amp;isFromPublicArea=True&amp;isModal=False" TargetMode="External"/><Relationship Id="rId104" Type="http://schemas.openxmlformats.org/officeDocument/2006/relationships/hyperlink" Target="https://community.secop.gov.co/Public/Tendering/OpportunityDetail/Index?noticeUID=CO1.NTC.5925947&amp;isFromPublicArea=True&amp;isModal=False" TargetMode="External"/><Relationship Id="rId125" Type="http://schemas.openxmlformats.org/officeDocument/2006/relationships/hyperlink" Target="https://community.secop.gov.co/Public/Tendering/OpportunityDetail/Index?noticeUID=CO1.NTC.6063452&amp;isFromPublicArea=True&amp;isModal=False" TargetMode="External"/><Relationship Id="rId146" Type="http://schemas.openxmlformats.org/officeDocument/2006/relationships/hyperlink" Target="https://community.secop.gov.co/Public/Tendering/ContractNoticePhases/View?PPI=CO1.PPI.31695421&amp;isFromPublicArea=True&amp;isModal=False" TargetMode="External"/><Relationship Id="rId167" Type="http://schemas.openxmlformats.org/officeDocument/2006/relationships/hyperlink" Target="https://community.secop.gov.co/Public/Tendering/OpportunityDetail/Index?noticeUID=CO1.NTC.6219508&amp;isFromPublicArea=True&amp;isModal=False" TargetMode="External"/><Relationship Id="rId188" Type="http://schemas.openxmlformats.org/officeDocument/2006/relationships/hyperlink" Target="https://community.secop.gov.co/Public/Tendering/OpportunityDetail/Index?noticeUID=CO1.NTC.6310603&amp;isFromPublicArea=True&amp;isModal=False" TargetMode="External"/><Relationship Id="rId311" Type="http://schemas.openxmlformats.org/officeDocument/2006/relationships/hyperlink" Target="https://community.secop.gov.co/Public/Tendering/OpportunityDetail/Index?noticeUID=CO1.NTC.6539114&amp;isFromPublicArea=True&amp;isModal=False" TargetMode="External"/><Relationship Id="rId332" Type="http://schemas.openxmlformats.org/officeDocument/2006/relationships/hyperlink" Target="https://community.secop.gov.co/Public/Tendering/OpportunityDetail/Index?noticeUID=CO1.NTC.6643434&amp;isFromPublicArea=True&amp;isModal=False" TargetMode="External"/><Relationship Id="rId353" Type="http://schemas.openxmlformats.org/officeDocument/2006/relationships/hyperlink" Target="https://community.secop.gov.co/Public/Tendering/OpportunityDetail/Index?noticeUID=CO1.NTC.6822260&amp;isFromPublicArea=True&amp;isModal=False" TargetMode="External"/><Relationship Id="rId374" Type="http://schemas.openxmlformats.org/officeDocument/2006/relationships/hyperlink" Target="https://community.secop.gov.co/Public/Tendering/OpportunityDetail/Index?noticeUID=CO1.NTC.6892995&amp;isFromPublicArea=True&amp;isModal=False" TargetMode="External"/><Relationship Id="rId395" Type="http://schemas.openxmlformats.org/officeDocument/2006/relationships/hyperlink" Target="https://community.secop.gov.co/Public/Tendering/OpportunityDetail/Index?noticeUID=CO1.NTC.6987757&amp;isFromPublicArea=True&amp;isModal=False" TargetMode="External"/><Relationship Id="rId71" Type="http://schemas.openxmlformats.org/officeDocument/2006/relationships/hyperlink" Target="https://community.secop.gov.co/Public/Tendering/OpportunityDetail/Index?noticeUID=CO1.NTC.5858369&amp;isFromPublicArea=True&amp;isModal=False" TargetMode="External"/><Relationship Id="rId92" Type="http://schemas.openxmlformats.org/officeDocument/2006/relationships/hyperlink" Target="https://community.secop.gov.co/Public/Tendering/OpportunityDetail/Index?noticeUID=CO1.NTC.5912026&amp;isFromPublicArea=True&amp;isModal=False" TargetMode="External"/><Relationship Id="rId213" Type="http://schemas.openxmlformats.org/officeDocument/2006/relationships/hyperlink" Target="https://community.secop.gov.co/Public/Tendering/OpportunityDetail/Index?noticeUID=CO1.NTC.6339409&amp;isFromPublicArea=True&amp;isModal=False" TargetMode="External"/><Relationship Id="rId234" Type="http://schemas.openxmlformats.org/officeDocument/2006/relationships/hyperlink" Target="https://community.secop.gov.co/Public/Tendering/OpportunityDetail/Index?noticeUID=CO1.NTC.6406783&amp;isFromPublicArea=True&amp;isModal=False" TargetMode="External"/><Relationship Id="rId2" Type="http://schemas.openxmlformats.org/officeDocument/2006/relationships/hyperlink" Target="https://community.secop.gov.co/Public/Tendering/OpportunityDetail/Index?noticeUID=CO1.NTC.5438859&amp;isFromPublicArea=True&amp;isModal=False" TargetMode="External"/><Relationship Id="rId29" Type="http://schemas.openxmlformats.org/officeDocument/2006/relationships/hyperlink" Target="https://community.secop.gov.co/Public/Tendering/OpportunityDetail/Index?noticeUID=CO1.NTC.5646851&amp;isFromPublicArea=True&amp;isModal=False" TargetMode="External"/><Relationship Id="rId255" Type="http://schemas.openxmlformats.org/officeDocument/2006/relationships/hyperlink" Target="https://community.secop.gov.co/Public/Tendering/OpportunityDetail/Index?noticeUID=CO1.NTC.6477832&amp;isFromPublicArea=True&amp;isModal=False" TargetMode="External"/><Relationship Id="rId276" Type="http://schemas.openxmlformats.org/officeDocument/2006/relationships/hyperlink" Target="https://community.secop.gov.co/Public/Tendering/OpportunityDetail/Index?noticeUID=CO1.NTC.6478564&amp;isFromPublicArea=True&amp;isModal=False" TargetMode="External"/><Relationship Id="rId297" Type="http://schemas.openxmlformats.org/officeDocument/2006/relationships/hyperlink" Target="https://community.secop.gov.co/Public/Tendering/OpportunityDetail/Index?noticeUID=CO1.NTC.6478311&amp;isFromPublicArea=True&amp;isModal=False" TargetMode="External"/><Relationship Id="rId40" Type="http://schemas.openxmlformats.org/officeDocument/2006/relationships/hyperlink" Target="https://community.secop.gov.co/Public/Tendering/OpportunityDetail/Index?noticeUID=CO1.NTC.5562949&amp;isFromPublicArea=True&amp;isModal=False" TargetMode="External"/><Relationship Id="rId115" Type="http://schemas.openxmlformats.org/officeDocument/2006/relationships/hyperlink" Target="https://community.secop.gov.co/Public/Tendering/OpportunityDetail/Index?noticeUID=CO1.NTC.6014535&amp;isFromPublicArea=True&amp;isModal=False" TargetMode="External"/><Relationship Id="rId136" Type="http://schemas.openxmlformats.org/officeDocument/2006/relationships/hyperlink" Target="https://community.secop.gov.co/Public/Tendering/OpportunityDetail/Index?noticeUID=CO1.NTC.6063256&amp;isFromPublicArea=True&amp;isModal=False" TargetMode="External"/><Relationship Id="rId157" Type="http://schemas.openxmlformats.org/officeDocument/2006/relationships/hyperlink" Target="https://community.secop.gov.co/Public/Tendering/OpportunityDetail/Index?noticeUID=CO1.NTC.6141016&amp;isFromPublicArea=True&amp;isModal=False" TargetMode="External"/><Relationship Id="rId178" Type="http://schemas.openxmlformats.org/officeDocument/2006/relationships/hyperlink" Target="https://community.secop.gov.co/Public/Tendering/OpportunityDetail/Index?noticeUID=CO1.NTC.6293736&amp;isFromPublicArea=True&amp;isModal=False" TargetMode="External"/><Relationship Id="rId301" Type="http://schemas.openxmlformats.org/officeDocument/2006/relationships/hyperlink" Target="https://community.secop.gov.co/Public/Tendering/OpportunityDetail/Index?noticeUID=CO1.NTC.6523688&amp;isFromPublicArea=True&amp;isModal=False" TargetMode="External"/><Relationship Id="rId322" Type="http://schemas.openxmlformats.org/officeDocument/2006/relationships/hyperlink" Target="https://community.secop.gov.co/Public/Tendering/OpportunityDetail/Index?noticeUID=CO1.NTC.6581338&amp;isFromPublicArea=True&amp;isModal=False" TargetMode="External"/><Relationship Id="rId343" Type="http://schemas.openxmlformats.org/officeDocument/2006/relationships/hyperlink" Target="https://community.secop.gov.co/Public/Tendering/OpportunityDetail/Index?noticeUID=CO1.NTC.6661434&amp;isFromPublicArea=True&amp;isModal=False" TargetMode="External"/><Relationship Id="rId364" Type="http://schemas.openxmlformats.org/officeDocument/2006/relationships/hyperlink" Target="https://community.secop.gov.co/Public/Tendering/OpportunityDetail/Index?noticeUID=CO1.NTC.6815653&amp;isFromPublicArea=True&amp;isModal=False" TargetMode="External"/><Relationship Id="rId61" Type="http://schemas.openxmlformats.org/officeDocument/2006/relationships/hyperlink" Target="https://community.secop.gov.co/Public/Tendering/OpportunityDetail/Index?noticeUID=CO1.NTC.5814702&amp;isFromPublicArea=True&amp;isModal=False" TargetMode="External"/><Relationship Id="rId82" Type="http://schemas.openxmlformats.org/officeDocument/2006/relationships/hyperlink" Target="https://community.secop.gov.co/Public/Tendering/OpportunityDetail/Index?noticeUID=CO1.NTC.5912693&amp;isFromPublicArea=True&amp;isModal=False" TargetMode="External"/><Relationship Id="rId199" Type="http://schemas.openxmlformats.org/officeDocument/2006/relationships/hyperlink" Target="https://community.secop.gov.co/Public/Tendering/OpportunityDetail/Index?noticeUID=CO1.NTC.6339142&amp;isFromPublicArea=True&amp;isModal=False" TargetMode="External"/><Relationship Id="rId203" Type="http://schemas.openxmlformats.org/officeDocument/2006/relationships/hyperlink" Target="https://community.secop.gov.co/Public/Tendering/OpportunityDetail/Index?noticeUID=CO1.NTC.6339039&amp;isFromPublicArea=True&amp;isModal=False" TargetMode="External"/><Relationship Id="rId385" Type="http://schemas.openxmlformats.org/officeDocument/2006/relationships/hyperlink" Target="https://community.secop.gov.co/Public/Tendering/OpportunityDetail/Index?noticeUID=CO1.NTC.7006997&amp;isFromPublicArea=True&amp;isModal=False" TargetMode="External"/><Relationship Id="rId19" Type="http://schemas.openxmlformats.org/officeDocument/2006/relationships/hyperlink" Target="https://community.secop.gov.co/Public/Tendering/OpportunityDetail/Index?noticeUID=CO1.NTC.5693272&amp;isFromPublicArea=True&amp;isModal=False" TargetMode="External"/><Relationship Id="rId224" Type="http://schemas.openxmlformats.org/officeDocument/2006/relationships/hyperlink" Target="https://community.secop.gov.co/Public/Tendering/OpportunityDetail/Index?noticeUID=CO1.NTC.6342711&amp;isFromPublicArea=True&amp;isModal=False" TargetMode="External"/><Relationship Id="rId245" Type="http://schemas.openxmlformats.org/officeDocument/2006/relationships/hyperlink" Target="https://community.secop.gov.co/Public/Tendering/OpportunityDetail/Index?noticeUID=CO1.NTC.6477877&amp;isFromPublicArea=True&amp;isModal=False" TargetMode="External"/><Relationship Id="rId266" Type="http://schemas.openxmlformats.org/officeDocument/2006/relationships/hyperlink" Target="https://community.secop.gov.co/Public/Tendering/OpportunityDetail/Index?noticeUID=CO1.NTC.6478396&amp;isFromPublicArea=True&amp;isModal=False" TargetMode="External"/><Relationship Id="rId287" Type="http://schemas.openxmlformats.org/officeDocument/2006/relationships/hyperlink" Target="https://community.secop.gov.co/Public/Tendering/OpportunityDetail/Index?noticeUID=CO1.NTC.6482388&amp;isFromPublicArea=True&amp;isModal=False" TargetMode="External"/><Relationship Id="rId30" Type="http://schemas.openxmlformats.org/officeDocument/2006/relationships/hyperlink" Target="https://community.secop.gov.co/Public/Tendering/OpportunityDetail/Index?noticeUID=CO1.NTC.5601894&amp;isFromPublicArea=True&amp;isModal=False" TargetMode="External"/><Relationship Id="rId105" Type="http://schemas.openxmlformats.org/officeDocument/2006/relationships/hyperlink" Target="https://community.secop.gov.co/Public/Tendering/OpportunityDetail/Index?noticeUID=CO1.NTC.5946635&amp;isFromPublicArea=True&amp;isModal=False" TargetMode="External"/><Relationship Id="rId126" Type="http://schemas.openxmlformats.org/officeDocument/2006/relationships/hyperlink" Target="https://community.secop.gov.co/Public/Tendering/OpportunityDetail/Index?noticeUID=CO1.NTC.6063452&amp;isFromPublicArea=True&amp;isModal=False" TargetMode="External"/><Relationship Id="rId147" Type="http://schemas.openxmlformats.org/officeDocument/2006/relationships/hyperlink" Target="https://community.secop.gov.co/Public/Tendering/OpportunityDetail/Index?noticeUID=CO1.NTC.6105095&amp;isFromPublicArea=True&amp;isModal=False" TargetMode="External"/><Relationship Id="rId168" Type="http://schemas.openxmlformats.org/officeDocument/2006/relationships/hyperlink" Target="https://community.secop.gov.co/Public/Tendering/OpportunityDetail/Index?noticeUID=CO1.NTC.6219570&amp;isFromPublicArea=True&amp;isModal=False" TargetMode="External"/><Relationship Id="rId312" Type="http://schemas.openxmlformats.org/officeDocument/2006/relationships/hyperlink" Target="https://community.secop.gov.co/Public/Tendering/OpportunityDetail/Index?noticeUID=CO1.NTC.6549388&amp;isFromPublicArea=True&amp;isModal=False" TargetMode="External"/><Relationship Id="rId333" Type="http://schemas.openxmlformats.org/officeDocument/2006/relationships/hyperlink" Target="https://community.secop.gov.co/Public/Tendering/OpportunityDetail/Index?noticeUID=CO1.NTC.6643927&amp;isFromPublicArea=True&amp;isModal=False" TargetMode="External"/><Relationship Id="rId354" Type="http://schemas.openxmlformats.org/officeDocument/2006/relationships/hyperlink" Target="https://community.secop.gov.co/Public/Tendering/OpportunityDetail/Index?noticeUID=CO1.NTC.6815745&amp;isFromPublicArea=True&amp;isModal=False" TargetMode="External"/><Relationship Id="rId51" Type="http://schemas.openxmlformats.org/officeDocument/2006/relationships/hyperlink" Target="https://community.secop.gov.co/Public/Tendering/OpportunityDetail/Index?noticeUID=CO1.NTC.5763845&amp;isFromPublicArea=True&amp;isModal=False" TargetMode="External"/><Relationship Id="rId72" Type="http://schemas.openxmlformats.org/officeDocument/2006/relationships/hyperlink" Target="https://community.secop.gov.co/Public/Tendering/OpportunityDetail/Index?noticeUID=CO1.NTC.5859315&amp;isFromPublicArea=True&amp;isModal=False" TargetMode="External"/><Relationship Id="rId93" Type="http://schemas.openxmlformats.org/officeDocument/2006/relationships/hyperlink" Target="https://community.secop.gov.co/Public/Tendering/OpportunityDetail/Index?noticeUID=CO1.NTC.5912451&amp;isFromPublicArea=True&amp;isModal=False" TargetMode="External"/><Relationship Id="rId189" Type="http://schemas.openxmlformats.org/officeDocument/2006/relationships/hyperlink" Target="https://community.secop.gov.co/Public/Tendering/OpportunityDetail/Index?noticeUID=CO1.NTC.6339226&amp;isFromPublicArea=True&amp;isModal=False" TargetMode="External"/><Relationship Id="rId375" Type="http://schemas.openxmlformats.org/officeDocument/2006/relationships/hyperlink" Target="https://community.secop.gov.co/Public/Tendering/OpportunityDetail/Index?noticeUID=CO1.NTC.6922364&amp;isFromPublicArea=True&amp;isModal=False" TargetMode="External"/><Relationship Id="rId396" Type="http://schemas.openxmlformats.org/officeDocument/2006/relationships/hyperlink" Target="https://community.secop.gov.co/Public/Tendering/OpportunityDetail/Index?noticeUID=CO1.NTC.6988824&amp;isFromPublicArea=True&amp;isModal=False" TargetMode="External"/><Relationship Id="rId3" Type="http://schemas.openxmlformats.org/officeDocument/2006/relationships/hyperlink" Target="https://community.secop.gov.co/Public/Tendering/OpportunityDetail/Index?noticeUID=CO1.NTC.5448669&amp;isFromPublicArea=True&amp;isModal=False" TargetMode="External"/><Relationship Id="rId214" Type="http://schemas.openxmlformats.org/officeDocument/2006/relationships/hyperlink" Target="https://community.secop.gov.co/Public/Tendering/OpportunityDetail/Index?noticeUID=CO1.NTC.6339499&amp;isFromPublicArea=True&amp;isModal=False" TargetMode="External"/><Relationship Id="rId235" Type="http://schemas.openxmlformats.org/officeDocument/2006/relationships/hyperlink" Target="https://community.secop.gov.co/Public/Tendering/OpportunityDetail/Index?noticeUID=CO1.NTC.6405547&amp;isFromPublicArea=True&amp;isModal=False" TargetMode="External"/><Relationship Id="rId256" Type="http://schemas.openxmlformats.org/officeDocument/2006/relationships/hyperlink" Target="https://community.secop.gov.co/Public/Tendering/OpportunityDetail/Index?noticeUID=CO1.NTC.6477660&amp;isFromPublicArea=True&amp;isModal=False" TargetMode="External"/><Relationship Id="rId277" Type="http://schemas.openxmlformats.org/officeDocument/2006/relationships/hyperlink" Target="https://community.secop.gov.co/Public/Tendering/OpportunityDetail/Index?noticeUID=CO1.NTC.6474210&amp;isFromPublicArea=True&amp;isModal=False" TargetMode="External"/><Relationship Id="rId298" Type="http://schemas.openxmlformats.org/officeDocument/2006/relationships/hyperlink" Target="https://community.secop.gov.co/Public/Tendering/OpportunityDetail/Index?noticeUID=CO1.NTC.6478360&amp;isFromPublicArea=True&amp;isModal=False" TargetMode="External"/><Relationship Id="rId400" Type="http://schemas.openxmlformats.org/officeDocument/2006/relationships/hyperlink" Target="https://community.secop.gov.co/Public/Tendering/OpportunityDetail/Index?noticeUID=CO1.NTC.7140099&amp;isFromPublicArea=True&amp;isModal=False" TargetMode="External"/><Relationship Id="rId116" Type="http://schemas.openxmlformats.org/officeDocument/2006/relationships/hyperlink" Target="https://community.secop.gov.co/Public/Tendering/OpportunityDetail/Index?noticeUID=CO1.NTC.6029118&amp;isFromPublicArea=True&amp;isModal=False" TargetMode="External"/><Relationship Id="rId137" Type="http://schemas.openxmlformats.org/officeDocument/2006/relationships/hyperlink" Target="https://community.secop.gov.co/Public/Tendering/OpportunityDetail/Index?noticeUID=CO1.NTC.6065558&amp;isFromPublicArea=True&amp;isModal=False" TargetMode="External"/><Relationship Id="rId158" Type="http://schemas.openxmlformats.org/officeDocument/2006/relationships/hyperlink" Target="https://community.secop.gov.co/Public/Tendering/OpportunityDetail/Index?noticeUID=CO1.NTC.6161521&amp;isFromPublicArea=True&amp;isModal=False" TargetMode="External"/><Relationship Id="rId302" Type="http://schemas.openxmlformats.org/officeDocument/2006/relationships/hyperlink" Target="https://community.secop.gov.co/Public/Tendering/OpportunityDetail/Index?noticeUID=CO1.NTC.6508896&amp;isFromPublicArea=True&amp;isModal=False" TargetMode="External"/><Relationship Id="rId323" Type="http://schemas.openxmlformats.org/officeDocument/2006/relationships/hyperlink" Target="https://community.secop.gov.co/Public/Tendering/OpportunityDetail/Index?noticeUID=CO1.NTC.6582939&amp;isFromPublicArea=True&amp;isModal=False" TargetMode="External"/><Relationship Id="rId344" Type="http://schemas.openxmlformats.org/officeDocument/2006/relationships/hyperlink" Target="https://community.secop.gov.co/Public/Tendering/OpportunityDetail/Index?noticeUID=CO1.NTC.6663964&amp;isFromPublicArea=True&amp;isModal=False" TargetMode="External"/><Relationship Id="rId20" Type="http://schemas.openxmlformats.org/officeDocument/2006/relationships/hyperlink" Target="https://community.secop.gov.co/Public/Tendering/OpportunityDetail/Index?noticeUID=CO1.NTC.5686443&amp;isFromPublicArea=True&amp;isModal=False" TargetMode="External"/><Relationship Id="rId41" Type="http://schemas.openxmlformats.org/officeDocument/2006/relationships/hyperlink" Target="https://community.secop.gov.co/Public/Tendering/OpportunityDetail/Index?noticeUID=CO1.NTC.5550120&amp;isFromPublicArea=True&amp;isModal=False" TargetMode="External"/><Relationship Id="rId62" Type="http://schemas.openxmlformats.org/officeDocument/2006/relationships/hyperlink" Target="https://community.secop.gov.co/Public/Tendering/OpportunityDetail/Index?noticeUID=CO1.NTC.5815501&amp;isFromPublicArea=True&amp;isModal=False" TargetMode="External"/><Relationship Id="rId83" Type="http://schemas.openxmlformats.org/officeDocument/2006/relationships/hyperlink" Target="https://community.secop.gov.co/Public/Tendering/OpportunityDetail/Index?noticeUID=CO1.NTC.5994278&amp;isFromPublicArea=True&amp;isModal=False" TargetMode="External"/><Relationship Id="rId179" Type="http://schemas.openxmlformats.org/officeDocument/2006/relationships/hyperlink" Target="https://community.secop.gov.co/Public/Tendering/OpportunityDetail/Index?noticeUID=CO1.NTC.6258388&amp;isFromPublicArea=True&amp;isModal=False" TargetMode="External"/><Relationship Id="rId365" Type="http://schemas.openxmlformats.org/officeDocument/2006/relationships/hyperlink" Target="https://community.secop.gov.co/Public/Tendering/OpportunityDetail/Index?noticeUID=CO1.NTC.6814192&amp;isFromPublicArea=True&amp;isModal=False" TargetMode="External"/><Relationship Id="rId386" Type="http://schemas.openxmlformats.org/officeDocument/2006/relationships/hyperlink" Target="https://community.secop.gov.co/Public/Tendering/OpportunityDetail/Index?noticeUID=CO1.NTC.7046817&amp;isFromPublicArea=True&amp;isModal=False" TargetMode="External"/><Relationship Id="rId190" Type="http://schemas.openxmlformats.org/officeDocument/2006/relationships/hyperlink" Target="https://community.secop.gov.co/Public/Tendering/OpportunityDetail/Index?noticeUID=CO1.NTC.6338994&amp;isFromPublicArea=True&amp;isModal=False" TargetMode="External"/><Relationship Id="rId204" Type="http://schemas.openxmlformats.org/officeDocument/2006/relationships/hyperlink" Target="https://community.secop.gov.co/Public/Tendering/OpportunityDetail/Index?noticeUID=CO1.NTC.6339556&amp;isFromPublicArea=True&amp;isModal=False" TargetMode="External"/><Relationship Id="rId225" Type="http://schemas.openxmlformats.org/officeDocument/2006/relationships/hyperlink" Target="https://community.secop.gov.co/Public/Tendering/OpportunityDetail/Index?noticeUID=CO1.NTC.6343025&amp;isFromPublicArea=True&amp;isModal=False" TargetMode="External"/><Relationship Id="rId246" Type="http://schemas.openxmlformats.org/officeDocument/2006/relationships/hyperlink" Target="https://community.secop.gov.co/Public/Tendering/OpportunityDetail/Index?noticeUID=CO1.NTC.6478309&amp;isFromPublicArea=True&amp;isModal=False" TargetMode="External"/><Relationship Id="rId267" Type="http://schemas.openxmlformats.org/officeDocument/2006/relationships/hyperlink" Target="https://community.secop.gov.co/Public/Tendering/OpportunityDetail/Index?noticeUID=CO1.NTC.6478472&amp;isFromPublicArea=True&amp;isModal=False" TargetMode="External"/><Relationship Id="rId288" Type="http://schemas.openxmlformats.org/officeDocument/2006/relationships/hyperlink" Target="https://community.secop.gov.co/Public/Tendering/OpportunityDetail/Index?noticeUID=CO1.NTC.6482950&amp;isFromPublicArea=True&amp;isModal=False" TargetMode="External"/><Relationship Id="rId106" Type="http://schemas.openxmlformats.org/officeDocument/2006/relationships/hyperlink" Target="https://community.secop.gov.co/Public/Tendering/OpportunityDetail/Index?noticeUID=CO1.NTC.5980213&amp;isFromPublicArea=True&amp;isModal=False" TargetMode="External"/><Relationship Id="rId127" Type="http://schemas.openxmlformats.org/officeDocument/2006/relationships/hyperlink" Target="https://community.secop.gov.co/Public/Tendering/ContractNoticePhases/View?PPI=CO1.PPI.31537419&amp;isFromPublicArea=True&amp;isModal=False" TargetMode="External"/><Relationship Id="rId313" Type="http://schemas.openxmlformats.org/officeDocument/2006/relationships/hyperlink" Target="https://community.secop.gov.co/Public/Tendering/OpportunityDetail/Index?noticeUID=CO1.NTC.6548862&amp;isFromPublicArea=True&amp;isModal=False" TargetMode="External"/><Relationship Id="rId10" Type="http://schemas.openxmlformats.org/officeDocument/2006/relationships/hyperlink" Target="https://community.secop.gov.co/Public/Tendering/OpportunityDetail/Index?noticeUID=CO1.NTC.5502087&amp;isFromPublicArea=True&amp;isModal=False" TargetMode="External"/><Relationship Id="rId31" Type="http://schemas.openxmlformats.org/officeDocument/2006/relationships/hyperlink" Target="https://community.secop.gov.co/Public/Tendering/OpportunityDetail/Index?noticeUID=CO1.NTC.5601117&amp;isFromPublicArea=True&amp;isModal=False" TargetMode="External"/><Relationship Id="rId52" Type="http://schemas.openxmlformats.org/officeDocument/2006/relationships/hyperlink" Target="https://community.secop.gov.co/Public/Tendering/OpportunityDetail/Index?noticeUID=CO1.NTC.5773221&amp;isFromPublicArea=True&amp;isModal=False" TargetMode="External"/><Relationship Id="rId73" Type="http://schemas.openxmlformats.org/officeDocument/2006/relationships/hyperlink" Target="https://community.secop.gov.co/Public/Tendering/OpportunityDetail/Index?noticeUID=CO1.NTC.5860227&amp;isFromPublicArea=True&amp;isModal=False" TargetMode="External"/><Relationship Id="rId94" Type="http://schemas.openxmlformats.org/officeDocument/2006/relationships/hyperlink" Target="https://community.secop.gov.co/Public/Tendering/OpportunityDetail/Index?noticeUID=CO1.NTC.5914350&amp;isFromPublicArea=True&amp;isModal=False" TargetMode="External"/><Relationship Id="rId148" Type="http://schemas.openxmlformats.org/officeDocument/2006/relationships/hyperlink" Target="https://community.secop.gov.co/Public/Tendering/OpportunityDetail/Index?noticeUID=CO1.NTC.6105631&amp;isFromPublicArea=True&amp;isModal=False" TargetMode="External"/><Relationship Id="rId169" Type="http://schemas.openxmlformats.org/officeDocument/2006/relationships/hyperlink" Target="https://community.secop.gov.co/Public/Tendering/OpportunityDetail/Index?noticeUID=CO1.NTC.6220190&amp;isFromPublicArea=True&amp;isModal=False" TargetMode="External"/><Relationship Id="rId334" Type="http://schemas.openxmlformats.org/officeDocument/2006/relationships/hyperlink" Target="https://community.secop.gov.co/Public/Tendering/ContractNoticePhases/View?PPI=CO1.PPI.34027967&amp;isFromPublicArea=True&amp;isModal=False" TargetMode="External"/><Relationship Id="rId355" Type="http://schemas.openxmlformats.org/officeDocument/2006/relationships/hyperlink" Target="https://community.secop.gov.co/Public/Tendering/OpportunityDetail/Index?noticeUID=CO1.NTC.6815304&amp;isFromPublicArea=True&amp;isModal=False" TargetMode="External"/><Relationship Id="rId376" Type="http://schemas.openxmlformats.org/officeDocument/2006/relationships/hyperlink" Target="https://community.secop.gov.co/Public/Tendering/OpportunityDetail/Index?noticeUID=CO1.NTC.6929025&amp;isFromPublicArea=True&amp;isModal=False" TargetMode="External"/><Relationship Id="rId397" Type="http://schemas.openxmlformats.org/officeDocument/2006/relationships/hyperlink" Target="https://community.secop.gov.co/Public/Tendering/OpportunityDetail/Index?noticeUID=CO1.NTC.6987830&amp;isFromPublicArea=True&amp;isModal=False" TargetMode="External"/><Relationship Id="rId4" Type="http://schemas.openxmlformats.org/officeDocument/2006/relationships/hyperlink" Target="https://community.secop.gov.co/Public/Tendering/OpportunityDetail/Index?noticeUID=CO1.NTC.5448813&amp;isFromPublicArea=True&amp;isModal=False" TargetMode="External"/><Relationship Id="rId180" Type="http://schemas.openxmlformats.org/officeDocument/2006/relationships/hyperlink" Target="https://community.secop.gov.co/Public/Tendering/OpportunityDetail/Index?noticeUID=CO1.NTC.6258902&amp;isFromPublicArea=True&amp;isModal=False" TargetMode="External"/><Relationship Id="rId215" Type="http://schemas.openxmlformats.org/officeDocument/2006/relationships/hyperlink" Target="https://community.secop.gov.co/Public/Tendering/OpportunityDetail/Index?noticeUID=CO1.NTC.6339785&amp;isFromPublicArea=True&amp;isModal=False" TargetMode="External"/><Relationship Id="rId236" Type="http://schemas.openxmlformats.org/officeDocument/2006/relationships/hyperlink" Target="https://community.secop.gov.co/Public/Tendering/OpportunityDetail/Index?noticeUID=CO1.NTC.6407525&amp;isFromPublicArea=True&amp;isModal=False" TargetMode="External"/><Relationship Id="rId257" Type="http://schemas.openxmlformats.org/officeDocument/2006/relationships/hyperlink" Target="https://community.secop.gov.co/Public/Tendering/OpportunityDetail/Index?noticeUID=CO1.NTC.6478814&amp;isFromPublicArea=True&amp;isModal=False" TargetMode="External"/><Relationship Id="rId278" Type="http://schemas.openxmlformats.org/officeDocument/2006/relationships/hyperlink" Target="https://community.secop.gov.co/Public/Tendering/OpportunityDetail/Index?noticeUID=CO1.NTC.6479522&amp;isFromPublicArea=True&amp;isModal=False" TargetMode="External"/><Relationship Id="rId401" Type="http://schemas.openxmlformats.org/officeDocument/2006/relationships/hyperlink" Target="https://community.secop.gov.co/Public/Tendering/OpportunityDetail/Index?noticeUID=CO1.NTC.7141062&amp;isFromPublicArea=True&amp;isModal=False" TargetMode="External"/><Relationship Id="rId303" Type="http://schemas.openxmlformats.org/officeDocument/2006/relationships/hyperlink" Target="https://community.secop.gov.co/Public/Tendering/OpportunityDetail/Index?noticeUID=CO1.NTC.6516542&amp;isFromPublicArea=True&amp;isModal=False" TargetMode="External"/><Relationship Id="rId42" Type="http://schemas.openxmlformats.org/officeDocument/2006/relationships/hyperlink" Target="https://community.secop.gov.co/Public/Tendering/OpportunityDetail/Index?noticeUID=CO1.NTC.5564284&amp;isFromPublicArea=True&amp;isModal=False" TargetMode="External"/><Relationship Id="rId84" Type="http://schemas.openxmlformats.org/officeDocument/2006/relationships/hyperlink" Target="https://community.secop.gov.co/Public/Tendering/OpportunityDetail/Index?noticeUID=CO1.NTC.5996457&amp;isFromPublicArea=True&amp;isModal=False" TargetMode="External"/><Relationship Id="rId138" Type="http://schemas.openxmlformats.org/officeDocument/2006/relationships/hyperlink" Target="https://community.secop.gov.co/Public/Tendering/OpportunityDetail/Index?noticeUID=CO1.NTC.6065163&amp;isFromPublicArea=True&amp;isModal=False" TargetMode="External"/><Relationship Id="rId345" Type="http://schemas.openxmlformats.org/officeDocument/2006/relationships/hyperlink" Target="https://community.secop.gov.co/Public/Tendering/OpportunityDetail/Index?noticeUID=CO1.NTC.6695506&amp;isFromPublicArea=True&amp;isModal=False" TargetMode="External"/><Relationship Id="rId387" Type="http://schemas.openxmlformats.org/officeDocument/2006/relationships/hyperlink" Target="https://community.secop.gov.co/Public/Tendering/OpportunityDetail/Index?noticeUID=CO1.NTC.7049618&amp;isFromPublicArea=True&amp;isModal=False" TargetMode="External"/><Relationship Id="rId191" Type="http://schemas.openxmlformats.org/officeDocument/2006/relationships/hyperlink" Target="https://community.secop.gov.co/Public/Tendering/OpportunityDetail/Index?noticeUID=CO1.NTC.6338559&amp;isFromPublicArea=True&amp;isModal=False" TargetMode="External"/><Relationship Id="rId205" Type="http://schemas.openxmlformats.org/officeDocument/2006/relationships/hyperlink" Target="https://community.secop.gov.co/Public/Tendering/OpportunityDetail/Index?noticeUID=CO1.NTC.6339447&amp;isFromPublicArea=True&amp;isModal=False" TargetMode="External"/><Relationship Id="rId247" Type="http://schemas.openxmlformats.org/officeDocument/2006/relationships/hyperlink" Target="https://community.secop.gov.co/Public/Tendering/OpportunityDetail/Index?noticeUID=CO1.NTC.6477158&amp;isFromPublicArea=True&amp;isModal=False" TargetMode="External"/><Relationship Id="rId107" Type="http://schemas.openxmlformats.org/officeDocument/2006/relationships/hyperlink" Target="https://community.secop.gov.co/Public/Tendering/OpportunityDetail/Index?noticeUID=CO1.NTC.5987069&amp;isFromPublicArea=True&amp;isModal=False" TargetMode="External"/><Relationship Id="rId289" Type="http://schemas.openxmlformats.org/officeDocument/2006/relationships/hyperlink" Target="https://community.secop.gov.co/Public/Tendering/OpportunityDetail/Index?noticeUID=CO1.NTC.6479007&amp;isFromPublicArea=True&amp;isModal=False" TargetMode="External"/><Relationship Id="rId11" Type="http://schemas.openxmlformats.org/officeDocument/2006/relationships/hyperlink" Target="https://community.secop.gov.co/Public/Tendering/OpportunityDetail/Index?noticeUID=CO1.NTC.5503657&amp;isFromPublicArea=True&amp;isModal=False" TargetMode="External"/><Relationship Id="rId53" Type="http://schemas.openxmlformats.org/officeDocument/2006/relationships/hyperlink" Target="https://community.secop.gov.co/Public/Tendering/OpportunityDetail/Index?noticeUID=CO1.NTC.5775096&amp;isFromPublicArea=True&amp;isModal=False" TargetMode="External"/><Relationship Id="rId149" Type="http://schemas.openxmlformats.org/officeDocument/2006/relationships/hyperlink" Target="https://community.secop.gov.co/Public/Tendering/OpportunityDetail/Index?noticeUID=CO1.NTC.6103362&amp;isFromPublicArea=True&amp;isModal=False" TargetMode="External"/><Relationship Id="rId314" Type="http://schemas.openxmlformats.org/officeDocument/2006/relationships/hyperlink" Target="https://community.secop.gov.co/Public/Tendering/OpportunityDetail/Index?noticeUID=CO1.NTC.6549123&amp;isFromPublicArea=True&amp;isModal=False" TargetMode="External"/><Relationship Id="rId356" Type="http://schemas.openxmlformats.org/officeDocument/2006/relationships/hyperlink" Target="https://community.secop.gov.co/Public/Tendering/OpportunityDetail/Index?noticeUID=CO1.NTC.6814693&amp;isFromPublicArea=True&amp;isModal=False" TargetMode="External"/><Relationship Id="rId398" Type="http://schemas.openxmlformats.org/officeDocument/2006/relationships/hyperlink" Target="https://community.secop.gov.co/Public/Tendering/OpportunityDetail/Index?noticeUID=CO1.NTC.6988699&amp;isFromPublicArea=True&amp;isModal=False" TargetMode="External"/><Relationship Id="rId95" Type="http://schemas.openxmlformats.org/officeDocument/2006/relationships/hyperlink" Target="https://community.secop.gov.co/Public/Tendering/OpportunityDetail/Index?noticeUID=CO1.NTC.5911147&amp;isFromPublicArea=True&amp;isModal=False" TargetMode="External"/><Relationship Id="rId160" Type="http://schemas.openxmlformats.org/officeDocument/2006/relationships/hyperlink" Target="https://community.secop.gov.co/Public/Tendering/OpportunityDetail/Index?noticeUID=CO1.NTC.6164031&amp;isFromPublicArea=True&amp;isModal=False" TargetMode="External"/><Relationship Id="rId216" Type="http://schemas.openxmlformats.org/officeDocument/2006/relationships/hyperlink" Target="https://community.secop.gov.co/Public/Tendering/OpportunityDetail/Index?noticeUID=CO1.NTC.6339542&amp;isFromPublicArea=True&amp;isModal=False" TargetMode="External"/><Relationship Id="rId258" Type="http://schemas.openxmlformats.org/officeDocument/2006/relationships/hyperlink" Target="https://community.secop.gov.co/Public/Tendering/OpportunityDetail/Index?noticeUID=CO1.NTC.6478816&amp;isFromPublicArea=True&amp;isModal=False" TargetMode="External"/><Relationship Id="rId22" Type="http://schemas.openxmlformats.org/officeDocument/2006/relationships/hyperlink" Target="https://community.secop.gov.co/Public/Tendering/OpportunityDetail/Index?noticeUID=CO1.NTC.5656533&amp;isFromPublicArea=True&amp;isModal=False" TargetMode="External"/><Relationship Id="rId64" Type="http://schemas.openxmlformats.org/officeDocument/2006/relationships/hyperlink" Target="https://community.secop.gov.co/Public/Tendering/OpportunityDetail/Index?noticeUID=CO1.NTC.5817285&amp;isFromPublicArea=True&amp;isModal=False" TargetMode="External"/><Relationship Id="rId118" Type="http://schemas.openxmlformats.org/officeDocument/2006/relationships/hyperlink" Target="https://community.secop.gov.co/Public/Tendering/OpportunityDetail/Index?noticeUID=CO1.NTC.6031551&amp;isFromPublicArea=True&amp;isModal=False" TargetMode="External"/><Relationship Id="rId325" Type="http://schemas.openxmlformats.org/officeDocument/2006/relationships/hyperlink" Target="https://community.secop.gov.co/Public/Tendering/OpportunityDetail/Index?noticeUID=CO1.NTC.6593023&amp;isFromPublicArea=True&amp;isModal=False" TargetMode="External"/><Relationship Id="rId367" Type="http://schemas.openxmlformats.org/officeDocument/2006/relationships/hyperlink" Target="https://community.secop.gov.co/Public/Tendering/OpportunityDetail/Index?noticeUID=CO1.NTC.6836012&amp;isFromPublicArea=True&amp;isModal=False" TargetMode="External"/><Relationship Id="rId171" Type="http://schemas.openxmlformats.org/officeDocument/2006/relationships/hyperlink" Target="https://community.secop.gov.co/Public/Tendering/OpportunityDetail/Index?noticeUID=CO1.NTC.6247373&amp;isFromPublicArea=True&amp;isModal=False" TargetMode="External"/><Relationship Id="rId227" Type="http://schemas.openxmlformats.org/officeDocument/2006/relationships/hyperlink" Target="https://community.secop.gov.co/Public/Tendering/OpportunityDetail/Index?noticeUID=CO1.NTC.6353661&amp;isFromPublicArea=True&amp;isModal=False" TargetMode="External"/><Relationship Id="rId269" Type="http://schemas.openxmlformats.org/officeDocument/2006/relationships/hyperlink" Target="https://community.secop.gov.co/Public/Tendering/OpportunityDetail/Index?noticeUID=CO1.NTC.6471466&amp;isFromPublicArea=True&amp;isModal=False" TargetMode="External"/><Relationship Id="rId33" Type="http://schemas.openxmlformats.org/officeDocument/2006/relationships/hyperlink" Target="https://community.secop.gov.co/Public/Tendering/OpportunityDetail/Index?noticeUID=CO1.NTC.5600162&amp;isFromPublicArea=True&amp;isModal=False" TargetMode="External"/><Relationship Id="rId129" Type="http://schemas.openxmlformats.org/officeDocument/2006/relationships/hyperlink" Target="https://community.secop.gov.co/Public/Tendering/OpportunityDetail/Index?noticeUID=CO1.NTC.6063998&amp;isFromPublicArea=True&amp;isModal=False" TargetMode="External"/><Relationship Id="rId280" Type="http://schemas.openxmlformats.org/officeDocument/2006/relationships/hyperlink" Target="https://community.secop.gov.co/Public/Tendering/OpportunityDetail/Index?noticeUID=CO1.NTC.6480018&amp;isFromPublicArea=True&amp;isModal=False" TargetMode="External"/><Relationship Id="rId336" Type="http://schemas.openxmlformats.org/officeDocument/2006/relationships/hyperlink" Target="https://community.secop.gov.co/Public/Tendering/OpportunityDetail/Index?noticeUID=CO1.NTC.6646374&amp;isFromPublicArea=True&amp;isModal=False" TargetMode="External"/><Relationship Id="rId75" Type="http://schemas.openxmlformats.org/officeDocument/2006/relationships/hyperlink" Target="https://community.secop.gov.co/Public/Tendering/OpportunityDetail/Index?noticeUID=CO1.NTC.5912178&amp;isFromPublicArea=True&amp;isModal=False" TargetMode="External"/><Relationship Id="rId140" Type="http://schemas.openxmlformats.org/officeDocument/2006/relationships/hyperlink" Target="https://community.secop.gov.co/Public/Tendering/OpportunityDetail/Index?noticeUID=CO1.NTC.6065681&amp;isFromPublicArea=True&amp;isModal=False" TargetMode="External"/><Relationship Id="rId182" Type="http://schemas.openxmlformats.org/officeDocument/2006/relationships/hyperlink" Target="https://community.secop.gov.co/Public/Tendering/OpportunityDetail/Index?noticeUID=CO1.NTC.6284589&amp;isFromPublicArea=True&amp;isModal=False" TargetMode="External"/><Relationship Id="rId378" Type="http://schemas.openxmlformats.org/officeDocument/2006/relationships/hyperlink" Target="https://community.secop.gov.co/Public/Tendering/OpportunityDetail/Index?noticeUID=CO1.NTC.5439036&amp;isFromPublicArea=True&amp;isModal=False" TargetMode="External"/><Relationship Id="rId403" Type="http://schemas.openxmlformats.org/officeDocument/2006/relationships/hyperlink" Target="https://community.secop.gov.co/Public/Tendering/OpportunityDetail/Index?noticeUID=CO1.NTC.7112977&amp;isFromPublicArea=True&amp;isModal=False" TargetMode="External"/><Relationship Id="rId6" Type="http://schemas.openxmlformats.org/officeDocument/2006/relationships/hyperlink" Target="https://community.secop.gov.co/Public/Tendering/OpportunityDetail/Index?noticeUID=CO1.NTC.5483006&amp;isFromPublicArea=True&amp;isModal=False" TargetMode="External"/><Relationship Id="rId238" Type="http://schemas.openxmlformats.org/officeDocument/2006/relationships/hyperlink" Target="https://community.secop.gov.co/Public/Tendering/OpportunityDetail/Index?noticeUID=CO1.NTC.6474206&amp;isFromPublicArea=True&amp;isModal=False" TargetMode="External"/><Relationship Id="rId291" Type="http://schemas.openxmlformats.org/officeDocument/2006/relationships/hyperlink" Target="https://community.secop.gov.co/Public/Tendering/OpportunityDetail/Index?noticeUID=CO1.NTC.6479020&amp;isFromPublicArea=True&amp;isModal=False" TargetMode="External"/><Relationship Id="rId305" Type="http://schemas.openxmlformats.org/officeDocument/2006/relationships/hyperlink" Target="https://community.secop.gov.co/Public/Tendering/OpportunityDetail/Index?noticeUID=CO1.NTC.6509022&amp;isFromPublicArea=True&amp;isModal=False" TargetMode="External"/><Relationship Id="rId347" Type="http://schemas.openxmlformats.org/officeDocument/2006/relationships/hyperlink" Target="https://community.secop.gov.co/Public/Tendering/OpportunityDetail/Index?noticeUID=CO1.NTC.6703785&amp;isFromPublicArea=True&amp;isModal=False" TargetMode="External"/><Relationship Id="rId44" Type="http://schemas.openxmlformats.org/officeDocument/2006/relationships/hyperlink" Target="https://community.secop.gov.co/Public/Tendering/OpportunityDetail/Index?noticeUID=CO1.NTC.5559891&amp;isFromPublicArea=True&amp;isModal=False" TargetMode="External"/><Relationship Id="rId86" Type="http://schemas.openxmlformats.org/officeDocument/2006/relationships/hyperlink" Target="https://community.secop.gov.co/Public/Tendering/OpportunityDetail/Index?noticeUID=CO1.NTC.5996268&amp;isFromPublicArea=True&amp;isModal=False" TargetMode="External"/><Relationship Id="rId151" Type="http://schemas.openxmlformats.org/officeDocument/2006/relationships/hyperlink" Target="https://community.secop.gov.co/Public/Tendering/OpportunityDetail/Index?noticeUID=CO1.NTC.6105258&amp;isFromPublicArea=True&amp;isModal=False" TargetMode="External"/><Relationship Id="rId389" Type="http://schemas.openxmlformats.org/officeDocument/2006/relationships/hyperlink" Target="https://community.secop.gov.co/Public/Tendering/OpportunityDetail/Index?noticeUID=CO1.NTC.7049497&amp;isFromPublicArea=True&amp;isModal=False" TargetMode="External"/><Relationship Id="rId193" Type="http://schemas.openxmlformats.org/officeDocument/2006/relationships/hyperlink" Target="https://community.secop.gov.co/Public/Tendering/OpportunityDetail/Index?noticeUID=CO1.NTC.6338358&amp;isFromPublicArea=True&amp;isModal=False" TargetMode="External"/><Relationship Id="rId207" Type="http://schemas.openxmlformats.org/officeDocument/2006/relationships/hyperlink" Target="https://community.secop.gov.co/Public/Tendering/OpportunityDetail/Index?noticeUID=CO1.NTC.6339953&amp;isFromPublicArea=True&amp;isModal=False" TargetMode="External"/><Relationship Id="rId249" Type="http://schemas.openxmlformats.org/officeDocument/2006/relationships/hyperlink" Target="https://community.secop.gov.co/Public/Tendering/OpportunityDetail/Index?noticeUID=CO1.NTC.6477435&amp;isFromPublicArea=True&amp;isModal=False" TargetMode="External"/><Relationship Id="rId13" Type="http://schemas.openxmlformats.org/officeDocument/2006/relationships/hyperlink" Target="https://community.secop.gov.co/Public/Tendering/OpportunityDetail/Index?noticeUID=CO1.NTC.5696622&amp;isFromPublicArea=True&amp;isModal=False" TargetMode="External"/><Relationship Id="rId109" Type="http://schemas.openxmlformats.org/officeDocument/2006/relationships/hyperlink" Target="https://community.secop.gov.co/Public/Tendering/OpportunityDetail/Index?noticeUID=CO1.NTC.5987506&amp;isFromPublicArea=True&amp;isModal=False" TargetMode="External"/><Relationship Id="rId260" Type="http://schemas.openxmlformats.org/officeDocument/2006/relationships/hyperlink" Target="https://community.secop.gov.co/Public/Tendering/OpportunityDetail/Index?noticeUID=CO1.NTC.6479016&amp;isFromPublicArea=True&amp;isModal=False" TargetMode="External"/><Relationship Id="rId316" Type="http://schemas.openxmlformats.org/officeDocument/2006/relationships/hyperlink" Target="https://community.secop.gov.co/Public/Tendering/OpportunityDetail/Index?noticeUID=CO1.NTC.6548718&amp;isFromPublicArea=True&amp;isModal=False" TargetMode="External"/><Relationship Id="rId55" Type="http://schemas.openxmlformats.org/officeDocument/2006/relationships/hyperlink" Target="https://community.secop.gov.co/Public/Tendering/OpportunityDetail/Index?noticeUID=CO1.NTC.5793080&amp;isFromPublicArea=True&amp;isModal=False" TargetMode="External"/><Relationship Id="rId97" Type="http://schemas.openxmlformats.org/officeDocument/2006/relationships/hyperlink" Target="https://community.secop.gov.co/Public/Tendering/OpportunityDetail/Index?noticeUID=CO1.NTC.5912691&amp;isFromPublicArea=True&amp;isModal=False" TargetMode="External"/><Relationship Id="rId120" Type="http://schemas.openxmlformats.org/officeDocument/2006/relationships/hyperlink" Target="https://community.secop.gov.co/Public/Tendering/OpportunityDetail/Index?noticeUID=CO1.NTC.6013546&amp;isFromPublicArea=True&amp;isModal=False" TargetMode="External"/><Relationship Id="rId358" Type="http://schemas.openxmlformats.org/officeDocument/2006/relationships/hyperlink" Target="https://community.secop.gov.co/Public/Tendering/OpportunityDetail/Index?noticeUID=CO1.NTC.6813764&amp;isFromPublicArea=True&amp;isModal=False" TargetMode="External"/><Relationship Id="rId162" Type="http://schemas.openxmlformats.org/officeDocument/2006/relationships/hyperlink" Target="https://community.secop.gov.co/Public/Tendering/OpportunityDetail/Index?noticeUID=CO1.NTC.6167631&amp;isFromPublicArea=True&amp;isModal=False" TargetMode="External"/><Relationship Id="rId218" Type="http://schemas.openxmlformats.org/officeDocument/2006/relationships/hyperlink" Target="https://community.secop.gov.co/Public/Tendering/OpportunityDetail/Index?noticeUID=CO1.NTC.6339672&amp;isFromPublicArea=True&amp;isModal=False" TargetMode="External"/><Relationship Id="rId271" Type="http://schemas.openxmlformats.org/officeDocument/2006/relationships/hyperlink" Target="https://community.secop.gov.co/Public/Tendering/OpportunityDetail/Index?noticeUID=CO1.NTC.6471752&amp;isFromPublicArea=True&amp;isModal=False" TargetMode="External"/><Relationship Id="rId24" Type="http://schemas.openxmlformats.org/officeDocument/2006/relationships/hyperlink" Target="https://community.secop.gov.co/Public/Tendering/OpportunityDetail/Index?noticeUID=CO1.NTC.5655107&amp;isFromPublicArea=True&amp;isModal=False" TargetMode="External"/><Relationship Id="rId66" Type="http://schemas.openxmlformats.org/officeDocument/2006/relationships/hyperlink" Target="https://community.secop.gov.co/Public/Tendering/OpportunityDetail/Index?noticeUID=CO1.NTC.5838798&amp;isFromPublicArea=True&amp;isModal=False" TargetMode="External"/><Relationship Id="rId131" Type="http://schemas.openxmlformats.org/officeDocument/2006/relationships/hyperlink" Target="https://community.secop.gov.co/Public/Tendering/OpportunityDetail/Index?noticeUID=CO1.NTC.6066312&amp;isFromPublicArea=True&amp;isModal=False" TargetMode="External"/><Relationship Id="rId327" Type="http://schemas.openxmlformats.org/officeDocument/2006/relationships/hyperlink" Target="https://community.secop.gov.co/Public/Tendering/OpportunityDetail/Index?noticeUID=CO1.NTC.6644455&amp;isFromPublicArea=True&amp;isModal=False" TargetMode="External"/><Relationship Id="rId369" Type="http://schemas.openxmlformats.org/officeDocument/2006/relationships/hyperlink" Target="https://community.secop.gov.co/Public/Tendering/OpportunityDetail/Index?noticeUID=CO1.NTC.6837078&amp;isFromPublicArea=True&amp;isModal=False" TargetMode="External"/><Relationship Id="rId173" Type="http://schemas.openxmlformats.org/officeDocument/2006/relationships/hyperlink" Target="https://community.secop.gov.co/Public/Tendering/OpportunityDetail/Index?noticeUID=CO1.NTC.6219678&amp;isFromPublicArea=True&amp;isModal=False" TargetMode="External"/><Relationship Id="rId229" Type="http://schemas.openxmlformats.org/officeDocument/2006/relationships/hyperlink" Target="https://community.secop.gov.co/Public/Tendering/ContractNoticePhases/View?PPI=CO1.PPI.32462540&amp;isFromPublicArea=True&amp;isModal=False" TargetMode="External"/><Relationship Id="rId380" Type="http://schemas.openxmlformats.org/officeDocument/2006/relationships/hyperlink" Target="https://community.secop.gov.co/Public/Tendering/OpportunityDetail/Index?noticeUID=CO1.NTC.7008452&amp;isFromPublicArea=True&amp;isModal=False" TargetMode="External"/><Relationship Id="rId240" Type="http://schemas.openxmlformats.org/officeDocument/2006/relationships/hyperlink" Target="https://community.secop.gov.co/Public/Tendering/OpportunityDetail/Index?noticeUID=CO1.NTC.6477486&amp;isFromPublicArea=True&amp;isModal=False" TargetMode="External"/><Relationship Id="rId35" Type="http://schemas.openxmlformats.org/officeDocument/2006/relationships/hyperlink" Target="https://community.secop.gov.co/Public/Tendering/OpportunityDetail/Index?noticeUID=CO1.NTC.5568451&amp;isFromPublicArea=True&amp;isModal=False" TargetMode="External"/><Relationship Id="rId77" Type="http://schemas.openxmlformats.org/officeDocument/2006/relationships/hyperlink" Target="https://community.secop.gov.co/Public/Tendering/OpportunityDetail/Index?noticeUID=CO1.NTC.5949768&amp;isFromPublicArea=True&amp;isModal=False" TargetMode="External"/><Relationship Id="rId100" Type="http://schemas.openxmlformats.org/officeDocument/2006/relationships/hyperlink" Target="https://community.secop.gov.co/Public/Tendering/OpportunityDetail/Index?noticeUID=CO1.NTC.5913530&amp;isFromPublicArea=True&amp;isModal=False" TargetMode="External"/><Relationship Id="rId282" Type="http://schemas.openxmlformats.org/officeDocument/2006/relationships/hyperlink" Target="https://community.secop.gov.co/Public/Tendering/OpportunityDetail/Index?noticeUID=CO1.NTC.6483325&amp;isFromPublicArea=True&amp;isModal=False" TargetMode="External"/><Relationship Id="rId338" Type="http://schemas.openxmlformats.org/officeDocument/2006/relationships/hyperlink" Target="https://community.secop.gov.co/Public/Tendering/OpportunityDetail/Index?noticeUID=CO1.NTC.6659439&amp;isFromPublicArea=True&amp;isModal=False" TargetMode="External"/><Relationship Id="rId8" Type="http://schemas.openxmlformats.org/officeDocument/2006/relationships/hyperlink" Target="https://community.secop.gov.co/Public/Tendering/OpportunityDetail/Index?noticeUID=CO1.NTC.5492390&amp;isFromPublicArea=True&amp;isModal=False" TargetMode="External"/><Relationship Id="rId142" Type="http://schemas.openxmlformats.org/officeDocument/2006/relationships/hyperlink" Target="https://community.secop.gov.co/Public/Tendering/OpportunityDetail/Index?noticeUID=CO1.NTC.6081289&amp;isFromPublicArea=True&amp;isModal=False" TargetMode="External"/><Relationship Id="rId184" Type="http://schemas.openxmlformats.org/officeDocument/2006/relationships/hyperlink" Target="https://community.secop.gov.co/Public/Tendering/OpportunityDetail/Index?noticeUID=CO1.NTC.6288001&amp;isFromPublicArea=True&amp;isModal=False" TargetMode="External"/><Relationship Id="rId391" Type="http://schemas.openxmlformats.org/officeDocument/2006/relationships/hyperlink" Target="https://community.secop.gov.co/Public/Tendering/OpportunityDetail/Index?noticeUID=CO1.NTC.7072663&amp;isFromPublicArea=True&amp;isModal=False" TargetMode="External"/><Relationship Id="rId251" Type="http://schemas.openxmlformats.org/officeDocument/2006/relationships/hyperlink" Target="https://community.secop.gov.co/Public/Tendering/OpportunityDetail/Index?noticeUID=CO1.NTC.6478195&amp;isFromPublicArea=True&amp;isModal=False" TargetMode="External"/><Relationship Id="rId46" Type="http://schemas.openxmlformats.org/officeDocument/2006/relationships/hyperlink" Target="https://community.secop.gov.co/Public/Tendering/OpportunityDetail/Index?noticeUID=CO1.NTC.5560189&amp;isFromPublicArea=True&amp;isModal=False" TargetMode="External"/><Relationship Id="rId293" Type="http://schemas.openxmlformats.org/officeDocument/2006/relationships/hyperlink" Target="https://community.secop.gov.co/Public/Tendering/OpportunityDetail/Index?noticeUID=CO1.NTC.6478075&amp;isFromPublicArea=True&amp;isModal=False" TargetMode="External"/><Relationship Id="rId307" Type="http://schemas.openxmlformats.org/officeDocument/2006/relationships/hyperlink" Target="https://community.secop.gov.co/Public/Tendering/OpportunityDetail/Index?noticeUID=CO1.NTC.6517761&amp;isFromPublicArea=True&amp;isModal=False" TargetMode="External"/><Relationship Id="rId349" Type="http://schemas.openxmlformats.org/officeDocument/2006/relationships/hyperlink" Target="https://community.secop.gov.co/Public/Tendering/OpportunityDetail/Index?noticeUID=CO1.NTC.6737418&amp;isFromPublicArea=True&amp;isModal=False" TargetMode="External"/><Relationship Id="rId88" Type="http://schemas.openxmlformats.org/officeDocument/2006/relationships/hyperlink" Target="https://community.secop.gov.co/Public/Tendering/OpportunityDetail/Index?noticeUID=CO1.NTC.5777189&amp;isFromPublicArea=True&amp;isModal=False" TargetMode="External"/><Relationship Id="rId111" Type="http://schemas.openxmlformats.org/officeDocument/2006/relationships/hyperlink" Target="https://community.secop.gov.co/Public/Tendering/OpportunityDetail/Index?noticeUID=CO1.NTC.5987393&amp;isFromPublicArea=True&amp;isModal=False" TargetMode="External"/><Relationship Id="rId153" Type="http://schemas.openxmlformats.org/officeDocument/2006/relationships/hyperlink" Target="https://community.secop.gov.co/Public/Tendering/OpportunityDetail/Index?noticeUID=CO1.NTC.6121859&amp;isFromPublicArea=True&amp;isModal=False" TargetMode="External"/><Relationship Id="rId195" Type="http://schemas.openxmlformats.org/officeDocument/2006/relationships/hyperlink" Target="https://community.secop.gov.co/Public/Tendering/OpportunityDetail/Index?noticeUID=CO1.NTC.6338816&amp;isFromPublicArea=True&amp;isModal=False" TargetMode="External"/><Relationship Id="rId209" Type="http://schemas.openxmlformats.org/officeDocument/2006/relationships/hyperlink" Target="https://community.secop.gov.co/Public/Tendering/OpportunityDetail/Index?noticeUID=CO1.NTC.6339545&amp;isFromPublicArea=True&amp;isModal=False" TargetMode="External"/><Relationship Id="rId360" Type="http://schemas.openxmlformats.org/officeDocument/2006/relationships/hyperlink" Target="https://community.secop.gov.co/Public/Tendering/OpportunityDetail/Index?noticeUID=CO1.NTC.6813959&amp;isFromPublicArea=True&amp;isModal=False" TargetMode="External"/><Relationship Id="rId220" Type="http://schemas.openxmlformats.org/officeDocument/2006/relationships/hyperlink" Target="https://community.secop.gov.co/Public/Tendering/OpportunityDetail/Index?noticeUID=CO1.NTC.6340134&amp;isFromPublicArea=True&amp;isModal=False" TargetMode="External"/><Relationship Id="rId15" Type="http://schemas.openxmlformats.org/officeDocument/2006/relationships/hyperlink" Target="https://community.secop.gov.co/Public/Tendering/OpportunityDetail/Index?noticeUID=CO1.NTC.5692783&amp;isFromPublicArea=True&amp;isModal=False" TargetMode="External"/><Relationship Id="rId57" Type="http://schemas.openxmlformats.org/officeDocument/2006/relationships/hyperlink" Target="https://community.secop.gov.co/Public/Tendering/OpportunityDetail/Index?noticeUID=CO1.NTC.5796503&amp;isFromPublicArea=True&amp;isModal=False" TargetMode="External"/><Relationship Id="rId262" Type="http://schemas.openxmlformats.org/officeDocument/2006/relationships/hyperlink" Target="https://community.secop.gov.co/Public/Tendering/OpportunityDetail/Index?noticeUID=CO1.NTC.6477795&amp;isFromPublicArea=True&amp;isModal=False" TargetMode="External"/><Relationship Id="rId318" Type="http://schemas.openxmlformats.org/officeDocument/2006/relationships/hyperlink" Target="https://community.secop.gov.co/Public/Tendering/OpportunityDetail/Index?noticeUID=CO1.NTC.6557701&amp;isFromPublicArea=True&amp;isModal=False" TargetMode="External"/><Relationship Id="rId99" Type="http://schemas.openxmlformats.org/officeDocument/2006/relationships/hyperlink" Target="https://community.secop.gov.co/Public/Tendering/OpportunityDetail/Index?noticeUID=CO1.NTC.5912746&amp;isFromPublicArea=True&amp;isModal=False" TargetMode="External"/><Relationship Id="rId122" Type="http://schemas.openxmlformats.org/officeDocument/2006/relationships/hyperlink" Target="https://community.secop.gov.co/Public/Tendering/OpportunityDetail/Index?noticeUID=CO1.NTC.6014603&amp;isFromPublicArea=True&amp;isModal=False" TargetMode="External"/><Relationship Id="rId164" Type="http://schemas.openxmlformats.org/officeDocument/2006/relationships/hyperlink" Target="https://community.secop.gov.co/Public/Tendering/OpportunityDetail/Index?noticeUID=CO1.NTC.6182981&amp;isFromPublicArea=True&amp;isModal=False" TargetMode="External"/><Relationship Id="rId371" Type="http://schemas.openxmlformats.org/officeDocument/2006/relationships/hyperlink" Target="https://community.secop.gov.co/Public/Tendering/ContractNoticePhases/View?PPI=CO1.PPI.34783236&amp;isFromPublicArea=True&amp;isModal=False" TargetMode="External"/><Relationship Id="rId26" Type="http://schemas.openxmlformats.org/officeDocument/2006/relationships/hyperlink" Target="https://community.secop.gov.co/Public/Tendering/OpportunityDetail/Index?noticeUID=CO1.NTC.5648577&amp;isFromPublicArea=True&amp;isModal=False" TargetMode="External"/><Relationship Id="rId231" Type="http://schemas.openxmlformats.org/officeDocument/2006/relationships/hyperlink" Target="https://community.secop.gov.co/Public/Tendering/OpportunityDetail/Index?noticeUID=CO1.NTC.6329319&amp;isFromPublicArea=True&amp;isModal=False" TargetMode="External"/><Relationship Id="rId273" Type="http://schemas.openxmlformats.org/officeDocument/2006/relationships/hyperlink" Target="https://community.secop.gov.co/Public/Tendering/OpportunityDetail/Index?noticeUID=CO1.NTC.6471854&amp;isFromPublicArea=True&amp;isModal=False" TargetMode="External"/><Relationship Id="rId329" Type="http://schemas.openxmlformats.org/officeDocument/2006/relationships/hyperlink" Target="https://community.secop.gov.co/Public/Tendering/OpportunityDetail/Index?noticeUID=CO1.NTC.6644119&amp;isFromPublicArea=True&amp;isModal=False" TargetMode="External"/><Relationship Id="rId68" Type="http://schemas.openxmlformats.org/officeDocument/2006/relationships/hyperlink" Target="https://community.secop.gov.co/Public/Tendering/OpportunityDetail/Index?noticeUID=CO1.NTC.5857347&amp;isFromPublicArea=True&amp;isModal=False" TargetMode="External"/><Relationship Id="rId133" Type="http://schemas.openxmlformats.org/officeDocument/2006/relationships/hyperlink" Target="https://community.secop.gov.co/Public/Tendering/OpportunityDetail/Index?noticeUID=CO1.NTC.6064710&amp;isFromPublicArea=True&amp;isModal=False" TargetMode="External"/><Relationship Id="rId175" Type="http://schemas.openxmlformats.org/officeDocument/2006/relationships/hyperlink" Target="https://community.secop.gov.co/Public/Tendering/OpportunityDetail/Index?noticeUID=CO1.NTC.6221948&amp;isFromPublicArea=True&amp;isModal=False" TargetMode="External"/><Relationship Id="rId340" Type="http://schemas.openxmlformats.org/officeDocument/2006/relationships/hyperlink" Target="https://community.secop.gov.co/Public/Tendering/OpportunityDetail/Index?noticeUID=CO1.NTC.6670922&amp;isFromPublicArea=True&amp;isModal=False" TargetMode="External"/><Relationship Id="rId200" Type="http://schemas.openxmlformats.org/officeDocument/2006/relationships/hyperlink" Target="https://community.secop.gov.co/Public/Tendering/OpportunityDetail/Index?noticeUID=CO1.NTC.6339272&amp;isFromPublicArea=True&amp;isModal=False" TargetMode="External"/><Relationship Id="rId382" Type="http://schemas.openxmlformats.org/officeDocument/2006/relationships/hyperlink" Target="https://community.secop.gov.co/Public/Tendering/OpportunityDetail/Index?noticeUID=CO1.NTC.7008595&amp;isFromPublicArea=True&amp;isModal=False" TargetMode="External"/><Relationship Id="rId242" Type="http://schemas.openxmlformats.org/officeDocument/2006/relationships/hyperlink" Target="https://community.secop.gov.co/Public/Tendering/OpportunityDetail/Index?noticeUID=CO1.NTC.6473852&amp;isFromPublicArea=True&amp;isModal=False" TargetMode="External"/><Relationship Id="rId284" Type="http://schemas.openxmlformats.org/officeDocument/2006/relationships/hyperlink" Target="https://community.secop.gov.co/Public/Tendering/OpportunityDetail/Index?noticeUID=CO1.NTC.6482554&amp;isFromPublicArea=True&amp;isModal=False" TargetMode="External"/><Relationship Id="rId37" Type="http://schemas.openxmlformats.org/officeDocument/2006/relationships/hyperlink" Target="https://community.secop.gov.co/Public/Tendering/OpportunityDetail/Index?noticeUID=CO1.NTC.5566387&amp;isFromPublicArea=True&amp;isModal=False" TargetMode="External"/><Relationship Id="rId79" Type="http://schemas.openxmlformats.org/officeDocument/2006/relationships/hyperlink" Target="https://community.secop.gov.co/Public/Tendering/OpportunityDetail/Index?noticeUID=CO1.NTC.5912401&amp;isFromPublicArea=True&amp;isModal=False" TargetMode="External"/><Relationship Id="rId102" Type="http://schemas.openxmlformats.org/officeDocument/2006/relationships/hyperlink" Target="https://community.secop.gov.co/Public/Tendering/OpportunityDetail/Index?noticeUID=CO1.NTC.5924042&amp;isFromPublicArea=True&amp;isModal=False" TargetMode="External"/><Relationship Id="rId144" Type="http://schemas.openxmlformats.org/officeDocument/2006/relationships/hyperlink" Target="https://community.secop.gov.co/Public/Tendering/OpportunityDetail/Index?noticeUID=CO1.NTC.609010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Q429"/>
  <sheetViews>
    <sheetView showGridLines="0" tabSelected="1" zoomScale="64" zoomScaleNormal="78" workbookViewId="0">
      <pane ySplit="1" topLeftCell="A420" activePane="bottomLeft" state="frozen"/>
      <selection activeCell="H1" sqref="H1"/>
      <selection pane="bottomLeft" activeCell="P420" sqref="P420"/>
    </sheetView>
  </sheetViews>
  <sheetFormatPr baseColWidth="10" defaultColWidth="10.83203125" defaultRowHeight="12" x14ac:dyDescent="0.2"/>
  <cols>
    <col min="1" max="2" width="10.83203125" style="17"/>
    <col min="3" max="3" width="38.1640625" style="17" bestFit="1" customWidth="1"/>
    <col min="4" max="4" width="21.83203125" style="17" customWidth="1"/>
    <col min="5" max="5" width="12.5" style="17" customWidth="1"/>
    <col min="6" max="6" width="38.83203125" style="35" customWidth="1"/>
    <col min="7" max="7" width="46" style="17" customWidth="1"/>
    <col min="8" max="8" width="11.6640625" style="17" bestFit="1" customWidth="1"/>
    <col min="9" max="9" width="17" style="17" bestFit="1" customWidth="1"/>
    <col min="10" max="10" width="10.83203125" style="17"/>
    <col min="11" max="11" width="17.6640625" style="17" bestFit="1" customWidth="1"/>
    <col min="12" max="12" width="19" style="17" customWidth="1"/>
    <col min="13" max="13" width="19" style="7" customWidth="1"/>
    <col min="14" max="14" width="19" style="17" customWidth="1"/>
    <col min="15" max="15" width="19" style="25" customWidth="1"/>
    <col min="16" max="16" width="69.5" style="17" customWidth="1"/>
    <col min="17" max="17" width="14.83203125" style="17" customWidth="1"/>
    <col min="18" max="16384" width="10.83203125" style="17"/>
  </cols>
  <sheetData>
    <row r="1" spans="1:17" s="18" customFormat="1" ht="26" x14ac:dyDescent="0.2">
      <c r="A1" s="1" t="s">
        <v>0</v>
      </c>
      <c r="B1" s="1" t="s">
        <v>1</v>
      </c>
      <c r="C1" s="1" t="s">
        <v>2</v>
      </c>
      <c r="D1" s="1" t="s">
        <v>3</v>
      </c>
      <c r="E1" s="1" t="s">
        <v>4</v>
      </c>
      <c r="F1" s="1" t="s">
        <v>5</v>
      </c>
      <c r="G1" s="2" t="s">
        <v>6</v>
      </c>
      <c r="H1" s="1" t="s">
        <v>7</v>
      </c>
      <c r="I1" s="1" t="s">
        <v>8</v>
      </c>
      <c r="J1" s="1" t="s">
        <v>9</v>
      </c>
      <c r="K1" s="1" t="s">
        <v>10</v>
      </c>
      <c r="L1" s="1" t="s">
        <v>11</v>
      </c>
      <c r="M1" s="1" t="s">
        <v>12</v>
      </c>
      <c r="N1" s="1" t="s">
        <v>1784</v>
      </c>
      <c r="O1" s="1" t="s">
        <v>1783</v>
      </c>
      <c r="P1" s="1" t="s">
        <v>13</v>
      </c>
      <c r="Q1" s="1" t="s">
        <v>14</v>
      </c>
    </row>
    <row r="2" spans="1:17" ht="91" x14ac:dyDescent="0.2">
      <c r="A2" s="12">
        <v>1</v>
      </c>
      <c r="B2" s="3" t="s">
        <v>15</v>
      </c>
      <c r="C2" s="4" t="s">
        <v>16</v>
      </c>
      <c r="D2" s="4" t="s">
        <v>17</v>
      </c>
      <c r="E2" s="4">
        <v>98715578</v>
      </c>
      <c r="F2" s="5" t="s">
        <v>18</v>
      </c>
      <c r="G2" s="5" t="s">
        <v>19</v>
      </c>
      <c r="H2" s="4">
        <v>19</v>
      </c>
      <c r="I2" s="4">
        <v>17</v>
      </c>
      <c r="J2" s="6" t="s">
        <v>20</v>
      </c>
      <c r="K2" s="6">
        <v>45382</v>
      </c>
      <c r="L2" s="7">
        <v>13750000</v>
      </c>
      <c r="M2" s="7">
        <v>13750000</v>
      </c>
      <c r="N2" s="7">
        <f t="shared" ref="N2:N65" si="0">L2-M2</f>
        <v>0</v>
      </c>
      <c r="O2" s="8">
        <f t="shared" ref="O2:O65" si="1">(M2/L2)</f>
        <v>1</v>
      </c>
      <c r="P2" s="9" t="s">
        <v>21</v>
      </c>
      <c r="Q2" s="5" t="s">
        <v>22</v>
      </c>
    </row>
    <row r="3" spans="1:17" ht="52" x14ac:dyDescent="0.2">
      <c r="A3" s="12">
        <v>2</v>
      </c>
      <c r="B3" s="3" t="s">
        <v>23</v>
      </c>
      <c r="C3" s="4" t="s">
        <v>16</v>
      </c>
      <c r="D3" s="4" t="s">
        <v>17</v>
      </c>
      <c r="E3" s="4">
        <v>1128402534</v>
      </c>
      <c r="F3" s="5" t="s">
        <v>24</v>
      </c>
      <c r="G3" s="5" t="s">
        <v>25</v>
      </c>
      <c r="H3" s="4">
        <v>20</v>
      </c>
      <c r="I3" s="4">
        <v>18</v>
      </c>
      <c r="J3" s="6" t="s">
        <v>20</v>
      </c>
      <c r="K3" s="6">
        <v>45382</v>
      </c>
      <c r="L3" s="7">
        <v>7500000</v>
      </c>
      <c r="M3" s="7">
        <v>7500000</v>
      </c>
      <c r="N3" s="7">
        <f t="shared" si="0"/>
        <v>0</v>
      </c>
      <c r="O3" s="8">
        <f t="shared" si="1"/>
        <v>1</v>
      </c>
      <c r="P3" s="9" t="s">
        <v>26</v>
      </c>
      <c r="Q3" s="5" t="s">
        <v>22</v>
      </c>
    </row>
    <row r="4" spans="1:17" ht="91" x14ac:dyDescent="0.2">
      <c r="A4" s="12">
        <v>3</v>
      </c>
      <c r="B4" s="3" t="s">
        <v>27</v>
      </c>
      <c r="C4" s="4" t="s">
        <v>16</v>
      </c>
      <c r="D4" s="4" t="s">
        <v>17</v>
      </c>
      <c r="E4" s="4">
        <v>3352462</v>
      </c>
      <c r="F4" s="5" t="s">
        <v>28</v>
      </c>
      <c r="G4" s="5" t="s">
        <v>29</v>
      </c>
      <c r="H4" s="4">
        <v>21</v>
      </c>
      <c r="I4" s="4">
        <v>28</v>
      </c>
      <c r="J4" s="6" t="s">
        <v>30</v>
      </c>
      <c r="K4" s="6">
        <v>45382</v>
      </c>
      <c r="L4" s="7">
        <v>5673358</v>
      </c>
      <c r="M4" s="7">
        <v>5520000</v>
      </c>
      <c r="N4" s="7">
        <f t="shared" si="0"/>
        <v>153358</v>
      </c>
      <c r="O4" s="8">
        <f t="shared" si="1"/>
        <v>0.97296874267409184</v>
      </c>
      <c r="P4" s="9" t="s">
        <v>31</v>
      </c>
      <c r="Q4" s="5" t="s">
        <v>22</v>
      </c>
    </row>
    <row r="5" spans="1:17" ht="65" x14ac:dyDescent="0.2">
      <c r="A5" s="12">
        <v>4</v>
      </c>
      <c r="B5" s="10" t="s">
        <v>32</v>
      </c>
      <c r="C5" s="5" t="s">
        <v>16</v>
      </c>
      <c r="D5" s="5" t="s">
        <v>17</v>
      </c>
      <c r="E5" s="5">
        <v>71337892</v>
      </c>
      <c r="F5" s="5" t="s">
        <v>33</v>
      </c>
      <c r="G5" s="5" t="s">
        <v>34</v>
      </c>
      <c r="H5" s="5">
        <v>22</v>
      </c>
      <c r="I5" s="5">
        <v>29</v>
      </c>
      <c r="J5" s="11" t="s">
        <v>35</v>
      </c>
      <c r="K5" s="11">
        <v>45382</v>
      </c>
      <c r="L5" s="7">
        <v>7400000</v>
      </c>
      <c r="M5" s="7">
        <v>7400000</v>
      </c>
      <c r="N5" s="7">
        <f t="shared" si="0"/>
        <v>0</v>
      </c>
      <c r="O5" s="8">
        <f t="shared" si="1"/>
        <v>1</v>
      </c>
      <c r="P5" s="9" t="s">
        <v>36</v>
      </c>
      <c r="Q5" s="5" t="s">
        <v>22</v>
      </c>
    </row>
    <row r="6" spans="1:17" ht="65" x14ac:dyDescent="0.2">
      <c r="A6" s="12">
        <v>5</v>
      </c>
      <c r="B6" s="3" t="s">
        <v>37</v>
      </c>
      <c r="C6" s="4" t="s">
        <v>16</v>
      </c>
      <c r="D6" s="4" t="s">
        <v>17</v>
      </c>
      <c r="E6" s="4">
        <v>71879172</v>
      </c>
      <c r="F6" s="5" t="s">
        <v>38</v>
      </c>
      <c r="G6" s="5" t="s">
        <v>39</v>
      </c>
      <c r="H6" s="4">
        <v>47</v>
      </c>
      <c r="I6" s="4">
        <v>32</v>
      </c>
      <c r="J6" s="6" t="s">
        <v>40</v>
      </c>
      <c r="K6" s="6">
        <v>45473</v>
      </c>
      <c r="L6" s="7">
        <v>44766667</v>
      </c>
      <c r="M6" s="7">
        <v>30316667</v>
      </c>
      <c r="N6" s="7">
        <f t="shared" si="0"/>
        <v>14450000</v>
      </c>
      <c r="O6" s="8">
        <f t="shared" si="1"/>
        <v>0.67721519227687865</v>
      </c>
      <c r="P6" s="9" t="s">
        <v>41</v>
      </c>
      <c r="Q6" s="5" t="s">
        <v>22</v>
      </c>
    </row>
    <row r="7" spans="1:17" ht="78" x14ac:dyDescent="0.2">
      <c r="A7" s="12">
        <v>6</v>
      </c>
      <c r="B7" s="3" t="s">
        <v>42</v>
      </c>
      <c r="C7" s="4" t="s">
        <v>16</v>
      </c>
      <c r="D7" s="4" t="s">
        <v>17</v>
      </c>
      <c r="E7" s="4">
        <v>1033340204</v>
      </c>
      <c r="F7" s="5" t="s">
        <v>43</v>
      </c>
      <c r="G7" s="5" t="s">
        <v>44</v>
      </c>
      <c r="H7" s="4">
        <v>44</v>
      </c>
      <c r="I7" s="4">
        <v>31</v>
      </c>
      <c r="J7" s="6" t="s">
        <v>45</v>
      </c>
      <c r="K7" s="6">
        <v>45382</v>
      </c>
      <c r="L7" s="7">
        <v>9430000</v>
      </c>
      <c r="M7" s="7">
        <v>9430000</v>
      </c>
      <c r="N7" s="7">
        <f t="shared" si="0"/>
        <v>0</v>
      </c>
      <c r="O7" s="8">
        <f t="shared" si="1"/>
        <v>1</v>
      </c>
      <c r="P7" s="9" t="s">
        <v>46</v>
      </c>
      <c r="Q7" s="5" t="s">
        <v>22</v>
      </c>
    </row>
    <row r="8" spans="1:17" ht="91" x14ac:dyDescent="0.2">
      <c r="A8" s="12">
        <v>7</v>
      </c>
      <c r="B8" s="3" t="s">
        <v>47</v>
      </c>
      <c r="C8" s="4" t="s">
        <v>16</v>
      </c>
      <c r="D8" s="4" t="s">
        <v>17</v>
      </c>
      <c r="E8" s="4">
        <v>39428189</v>
      </c>
      <c r="F8" s="5" t="s">
        <v>48</v>
      </c>
      <c r="G8" s="5" t="s">
        <v>49</v>
      </c>
      <c r="H8" s="4">
        <v>40</v>
      </c>
      <c r="I8" s="4">
        <v>33</v>
      </c>
      <c r="J8" s="6" t="s">
        <v>40</v>
      </c>
      <c r="K8" s="6">
        <v>45473</v>
      </c>
      <c r="L8" s="7">
        <v>28966667</v>
      </c>
      <c r="M8" s="7">
        <v>28966667</v>
      </c>
      <c r="N8" s="7">
        <f t="shared" si="0"/>
        <v>0</v>
      </c>
      <c r="O8" s="8">
        <f t="shared" si="1"/>
        <v>1</v>
      </c>
      <c r="P8" s="9" t="s">
        <v>50</v>
      </c>
      <c r="Q8" s="5" t="s">
        <v>22</v>
      </c>
    </row>
    <row r="9" spans="1:17" ht="91" x14ac:dyDescent="0.2">
      <c r="A9" s="12">
        <v>8</v>
      </c>
      <c r="B9" s="3" t="s">
        <v>51</v>
      </c>
      <c r="C9" s="4" t="s">
        <v>16</v>
      </c>
      <c r="D9" s="4" t="s">
        <v>17</v>
      </c>
      <c r="E9" s="4">
        <v>10023750</v>
      </c>
      <c r="F9" s="5" t="s">
        <v>52</v>
      </c>
      <c r="G9" s="5" t="s">
        <v>53</v>
      </c>
      <c r="H9" s="4">
        <v>41</v>
      </c>
      <c r="I9" s="4">
        <v>34</v>
      </c>
      <c r="J9" s="6" t="s">
        <v>40</v>
      </c>
      <c r="K9" s="6">
        <v>45473</v>
      </c>
      <c r="L9" s="7">
        <v>28966667</v>
      </c>
      <c r="M9" s="7">
        <v>28966667</v>
      </c>
      <c r="N9" s="7">
        <f t="shared" si="0"/>
        <v>0</v>
      </c>
      <c r="O9" s="8">
        <f t="shared" si="1"/>
        <v>1</v>
      </c>
      <c r="P9" s="9" t="s">
        <v>54</v>
      </c>
      <c r="Q9" s="5" t="s">
        <v>22</v>
      </c>
    </row>
    <row r="10" spans="1:17" ht="78" x14ac:dyDescent="0.2">
      <c r="A10" s="12">
        <v>9</v>
      </c>
      <c r="B10" s="3" t="s">
        <v>55</v>
      </c>
      <c r="C10" s="4" t="s">
        <v>16</v>
      </c>
      <c r="D10" s="4" t="s">
        <v>17</v>
      </c>
      <c r="E10" s="4">
        <v>1036676436</v>
      </c>
      <c r="F10" s="5" t="s">
        <v>56</v>
      </c>
      <c r="G10" s="5" t="s">
        <v>57</v>
      </c>
      <c r="H10" s="4">
        <v>48</v>
      </c>
      <c r="I10" s="4">
        <v>36</v>
      </c>
      <c r="J10" s="6" t="s">
        <v>58</v>
      </c>
      <c r="K10" s="6">
        <v>45382</v>
      </c>
      <c r="L10" s="7">
        <v>12283333</v>
      </c>
      <c r="M10" s="7">
        <v>12283333</v>
      </c>
      <c r="N10" s="7">
        <f t="shared" si="0"/>
        <v>0</v>
      </c>
      <c r="O10" s="8">
        <f t="shared" si="1"/>
        <v>1</v>
      </c>
      <c r="P10" s="9" t="s">
        <v>59</v>
      </c>
      <c r="Q10" s="5" t="s">
        <v>22</v>
      </c>
    </row>
    <row r="11" spans="1:17" ht="91" x14ac:dyDescent="0.2">
      <c r="A11" s="12">
        <v>10</v>
      </c>
      <c r="B11" s="3" t="s">
        <v>60</v>
      </c>
      <c r="C11" s="4" t="s">
        <v>16</v>
      </c>
      <c r="D11" s="4" t="s">
        <v>17</v>
      </c>
      <c r="E11" s="4">
        <v>1035913494</v>
      </c>
      <c r="F11" s="5" t="s">
        <v>61</v>
      </c>
      <c r="G11" s="5" t="s">
        <v>62</v>
      </c>
      <c r="H11" s="4">
        <v>38</v>
      </c>
      <c r="I11" s="4">
        <v>38</v>
      </c>
      <c r="J11" s="6" t="s">
        <v>58</v>
      </c>
      <c r="K11" s="6">
        <v>45473</v>
      </c>
      <c r="L11" s="7">
        <v>35063333</v>
      </c>
      <c r="M11" s="7">
        <v>35063333</v>
      </c>
      <c r="N11" s="7">
        <f t="shared" si="0"/>
        <v>0</v>
      </c>
      <c r="O11" s="8">
        <f t="shared" si="1"/>
        <v>1</v>
      </c>
      <c r="P11" s="9" t="s">
        <v>63</v>
      </c>
      <c r="Q11" s="5" t="s">
        <v>22</v>
      </c>
    </row>
    <row r="12" spans="1:17" ht="78" x14ac:dyDescent="0.2">
      <c r="A12" s="12">
        <v>11</v>
      </c>
      <c r="B12" s="3" t="s">
        <v>64</v>
      </c>
      <c r="C12" s="4" t="s">
        <v>16</v>
      </c>
      <c r="D12" s="4" t="s">
        <v>17</v>
      </c>
      <c r="E12" s="4">
        <v>1214723604</v>
      </c>
      <c r="F12" s="5" t="s">
        <v>65</v>
      </c>
      <c r="G12" s="5" t="s">
        <v>66</v>
      </c>
      <c r="H12" s="4">
        <v>49</v>
      </c>
      <c r="I12" s="4">
        <v>39</v>
      </c>
      <c r="J12" s="6" t="s">
        <v>58</v>
      </c>
      <c r="K12" s="6">
        <v>45382</v>
      </c>
      <c r="L12" s="7">
        <v>6700000</v>
      </c>
      <c r="M12" s="7">
        <v>6700000</v>
      </c>
      <c r="N12" s="7">
        <f t="shared" si="0"/>
        <v>0</v>
      </c>
      <c r="O12" s="8">
        <f t="shared" si="1"/>
        <v>1</v>
      </c>
      <c r="P12" s="9" t="s">
        <v>67</v>
      </c>
      <c r="Q12" s="5" t="s">
        <v>22</v>
      </c>
    </row>
    <row r="13" spans="1:17" ht="65" x14ac:dyDescent="0.2">
      <c r="A13" s="12">
        <v>12</v>
      </c>
      <c r="B13" s="3" t="s">
        <v>68</v>
      </c>
      <c r="C13" s="4" t="s">
        <v>16</v>
      </c>
      <c r="D13" s="4" t="s">
        <v>17</v>
      </c>
      <c r="E13" s="4">
        <v>1036604289</v>
      </c>
      <c r="F13" s="5" t="s">
        <v>69</v>
      </c>
      <c r="G13" s="5" t="s">
        <v>70</v>
      </c>
      <c r="H13" s="4">
        <v>52</v>
      </c>
      <c r="I13" s="4">
        <v>44</v>
      </c>
      <c r="J13" s="6" t="s">
        <v>71</v>
      </c>
      <c r="K13" s="6">
        <v>45382</v>
      </c>
      <c r="L13" s="7">
        <v>6000000</v>
      </c>
      <c r="M13" s="7">
        <v>6000000</v>
      </c>
      <c r="N13" s="7">
        <f t="shared" si="0"/>
        <v>0</v>
      </c>
      <c r="O13" s="8">
        <f t="shared" si="1"/>
        <v>1</v>
      </c>
      <c r="P13" s="9" t="s">
        <v>72</v>
      </c>
      <c r="Q13" s="5" t="s">
        <v>22</v>
      </c>
    </row>
    <row r="14" spans="1:17" ht="91" x14ac:dyDescent="0.2">
      <c r="A14" s="12">
        <v>13</v>
      </c>
      <c r="B14" s="3" t="s">
        <v>73</v>
      </c>
      <c r="C14" s="4" t="s">
        <v>16</v>
      </c>
      <c r="D14" s="4" t="s">
        <v>17</v>
      </c>
      <c r="E14" s="4">
        <v>88223909</v>
      </c>
      <c r="F14" s="5" t="s">
        <v>74</v>
      </c>
      <c r="G14" s="5" t="s">
        <v>75</v>
      </c>
      <c r="H14" s="4">
        <v>55</v>
      </c>
      <c r="I14" s="4">
        <v>45</v>
      </c>
      <c r="J14" s="6" t="s">
        <v>71</v>
      </c>
      <c r="K14" s="6">
        <v>45382</v>
      </c>
      <c r="L14" s="7">
        <v>8200000</v>
      </c>
      <c r="M14" s="7">
        <v>8200000</v>
      </c>
      <c r="N14" s="7">
        <f t="shared" si="0"/>
        <v>0</v>
      </c>
      <c r="O14" s="8">
        <f t="shared" si="1"/>
        <v>1</v>
      </c>
      <c r="P14" s="9" t="s">
        <v>76</v>
      </c>
      <c r="Q14" s="5" t="s">
        <v>22</v>
      </c>
    </row>
    <row r="15" spans="1:17" ht="104" x14ac:dyDescent="0.2">
      <c r="A15" s="12">
        <v>14</v>
      </c>
      <c r="B15" s="3" t="s">
        <v>77</v>
      </c>
      <c r="C15" s="4" t="s">
        <v>16</v>
      </c>
      <c r="D15" s="4" t="s">
        <v>17</v>
      </c>
      <c r="E15" s="4">
        <v>43543176</v>
      </c>
      <c r="F15" s="5" t="s">
        <v>78</v>
      </c>
      <c r="G15" s="5" t="s">
        <v>79</v>
      </c>
      <c r="H15" s="4">
        <v>37</v>
      </c>
      <c r="I15" s="4">
        <v>46</v>
      </c>
      <c r="J15" s="6" t="s">
        <v>71</v>
      </c>
      <c r="K15" s="6">
        <v>45382</v>
      </c>
      <c r="L15" s="7">
        <v>11000000</v>
      </c>
      <c r="M15" s="7">
        <v>30996722</v>
      </c>
      <c r="N15" s="7">
        <f t="shared" si="0"/>
        <v>-19996722</v>
      </c>
      <c r="O15" s="8">
        <f t="shared" si="1"/>
        <v>2.817883818181818</v>
      </c>
      <c r="P15" s="9" t="s">
        <v>80</v>
      </c>
      <c r="Q15" s="5" t="s">
        <v>22</v>
      </c>
    </row>
    <row r="16" spans="1:17" ht="65" x14ac:dyDescent="0.2">
      <c r="A16" s="12">
        <v>15</v>
      </c>
      <c r="B16" s="3" t="s">
        <v>81</v>
      </c>
      <c r="C16" s="4" t="s">
        <v>16</v>
      </c>
      <c r="D16" s="4" t="s">
        <v>17</v>
      </c>
      <c r="E16" s="4">
        <v>1037661990</v>
      </c>
      <c r="F16" s="5" t="s">
        <v>82</v>
      </c>
      <c r="G16" s="5" t="s">
        <v>83</v>
      </c>
      <c r="H16" s="4">
        <v>53</v>
      </c>
      <c r="I16" s="4">
        <v>47</v>
      </c>
      <c r="J16" s="6" t="s">
        <v>71</v>
      </c>
      <c r="K16" s="6">
        <v>45382</v>
      </c>
      <c r="L16" s="7">
        <v>8200000</v>
      </c>
      <c r="M16" s="7">
        <v>8200000</v>
      </c>
      <c r="N16" s="7">
        <f t="shared" si="0"/>
        <v>0</v>
      </c>
      <c r="O16" s="8">
        <f t="shared" si="1"/>
        <v>1</v>
      </c>
      <c r="P16" s="9" t="s">
        <v>84</v>
      </c>
      <c r="Q16" s="5" t="s">
        <v>22</v>
      </c>
    </row>
    <row r="17" spans="1:17" ht="78" x14ac:dyDescent="0.2">
      <c r="A17" s="12">
        <v>16</v>
      </c>
      <c r="B17" s="3" t="s">
        <v>85</v>
      </c>
      <c r="C17" s="4" t="s">
        <v>16</v>
      </c>
      <c r="D17" s="4" t="s">
        <v>17</v>
      </c>
      <c r="E17" s="4">
        <v>1152462901</v>
      </c>
      <c r="F17" s="5" t="s">
        <v>86</v>
      </c>
      <c r="G17" s="5" t="s">
        <v>87</v>
      </c>
      <c r="H17" s="4">
        <v>45</v>
      </c>
      <c r="I17" s="4">
        <v>49</v>
      </c>
      <c r="J17" s="6" t="s">
        <v>71</v>
      </c>
      <c r="K17" s="6">
        <v>45382</v>
      </c>
      <c r="L17" s="7">
        <v>11000000</v>
      </c>
      <c r="M17" s="7">
        <v>11000000</v>
      </c>
      <c r="N17" s="7">
        <f t="shared" si="0"/>
        <v>0</v>
      </c>
      <c r="O17" s="8">
        <f t="shared" si="1"/>
        <v>1</v>
      </c>
      <c r="P17" s="9" t="s">
        <v>88</v>
      </c>
      <c r="Q17" s="5" t="s">
        <v>22</v>
      </c>
    </row>
    <row r="18" spans="1:17" ht="104" x14ac:dyDescent="0.2">
      <c r="A18" s="12">
        <v>17</v>
      </c>
      <c r="B18" s="3" t="s">
        <v>89</v>
      </c>
      <c r="C18" s="4" t="s">
        <v>16</v>
      </c>
      <c r="D18" s="4" t="s">
        <v>17</v>
      </c>
      <c r="E18" s="4">
        <v>1036612782</v>
      </c>
      <c r="F18" s="5" t="s">
        <v>90</v>
      </c>
      <c r="G18" s="5" t="s">
        <v>91</v>
      </c>
      <c r="H18" s="4">
        <v>62</v>
      </c>
      <c r="I18" s="4">
        <v>48</v>
      </c>
      <c r="J18" s="6" t="s">
        <v>71</v>
      </c>
      <c r="K18" s="6">
        <v>45382</v>
      </c>
      <c r="L18" s="7">
        <v>13400000</v>
      </c>
      <c r="M18" s="7">
        <v>13400000</v>
      </c>
      <c r="N18" s="7">
        <f t="shared" si="0"/>
        <v>0</v>
      </c>
      <c r="O18" s="8">
        <f t="shared" si="1"/>
        <v>1</v>
      </c>
      <c r="P18" s="9" t="s">
        <v>92</v>
      </c>
      <c r="Q18" s="5" t="s">
        <v>22</v>
      </c>
    </row>
    <row r="19" spans="1:17" ht="65" x14ac:dyDescent="0.2">
      <c r="A19" s="12">
        <v>18</v>
      </c>
      <c r="B19" s="3" t="s">
        <v>93</v>
      </c>
      <c r="C19" s="4" t="s">
        <v>16</v>
      </c>
      <c r="D19" s="4" t="s">
        <v>17</v>
      </c>
      <c r="E19" s="4">
        <v>1128274854</v>
      </c>
      <c r="F19" s="5" t="s">
        <v>94</v>
      </c>
      <c r="G19" s="5" t="s">
        <v>95</v>
      </c>
      <c r="H19" s="4">
        <v>61</v>
      </c>
      <c r="I19" s="4">
        <v>50</v>
      </c>
      <c r="J19" s="6" t="s">
        <v>71</v>
      </c>
      <c r="K19" s="6">
        <v>45382</v>
      </c>
      <c r="L19" s="7">
        <v>13400000</v>
      </c>
      <c r="M19" s="7">
        <v>13400000</v>
      </c>
      <c r="N19" s="7">
        <f t="shared" si="0"/>
        <v>0</v>
      </c>
      <c r="O19" s="8">
        <f t="shared" si="1"/>
        <v>1</v>
      </c>
      <c r="P19" s="9" t="s">
        <v>96</v>
      </c>
      <c r="Q19" s="5" t="s">
        <v>22</v>
      </c>
    </row>
    <row r="20" spans="1:17" ht="78" x14ac:dyDescent="0.2">
      <c r="A20" s="12">
        <v>19</v>
      </c>
      <c r="B20" s="3" t="s">
        <v>97</v>
      </c>
      <c r="C20" s="4" t="s">
        <v>16</v>
      </c>
      <c r="D20" s="4" t="s">
        <v>17</v>
      </c>
      <c r="E20" s="4">
        <v>1017143298</v>
      </c>
      <c r="F20" s="5" t="s">
        <v>98</v>
      </c>
      <c r="G20" s="5" t="s">
        <v>99</v>
      </c>
      <c r="H20" s="4">
        <v>54</v>
      </c>
      <c r="I20" s="4">
        <v>51</v>
      </c>
      <c r="J20" s="6" t="s">
        <v>71</v>
      </c>
      <c r="K20" s="6">
        <v>45382</v>
      </c>
      <c r="L20" s="7">
        <v>8200000</v>
      </c>
      <c r="M20" s="7">
        <v>8200000</v>
      </c>
      <c r="N20" s="7">
        <f t="shared" si="0"/>
        <v>0</v>
      </c>
      <c r="O20" s="8">
        <f t="shared" si="1"/>
        <v>1</v>
      </c>
      <c r="P20" s="9" t="s">
        <v>100</v>
      </c>
      <c r="Q20" s="5" t="s">
        <v>22</v>
      </c>
    </row>
    <row r="21" spans="1:17" ht="91" x14ac:dyDescent="0.2">
      <c r="A21" s="12">
        <v>20</v>
      </c>
      <c r="B21" s="3" t="s">
        <v>101</v>
      </c>
      <c r="C21" s="4" t="s">
        <v>16</v>
      </c>
      <c r="D21" s="4" t="s">
        <v>17</v>
      </c>
      <c r="E21" s="4">
        <v>1128419815</v>
      </c>
      <c r="F21" s="5" t="s">
        <v>102</v>
      </c>
      <c r="G21" s="5" t="s">
        <v>103</v>
      </c>
      <c r="H21" s="4">
        <v>59</v>
      </c>
      <c r="I21" s="4">
        <v>52</v>
      </c>
      <c r="J21" s="6" t="s">
        <v>71</v>
      </c>
      <c r="K21" s="6">
        <v>45382</v>
      </c>
      <c r="L21" s="7">
        <v>13400000</v>
      </c>
      <c r="M21" s="7">
        <v>13400000</v>
      </c>
      <c r="N21" s="7">
        <f t="shared" si="0"/>
        <v>0</v>
      </c>
      <c r="O21" s="8">
        <f t="shared" si="1"/>
        <v>1</v>
      </c>
      <c r="P21" s="9" t="s">
        <v>104</v>
      </c>
      <c r="Q21" s="5" t="s">
        <v>22</v>
      </c>
    </row>
    <row r="22" spans="1:17" ht="78" x14ac:dyDescent="0.2">
      <c r="A22" s="12">
        <v>21</v>
      </c>
      <c r="B22" s="3" t="s">
        <v>105</v>
      </c>
      <c r="C22" s="4" t="s">
        <v>16</v>
      </c>
      <c r="D22" s="4" t="s">
        <v>106</v>
      </c>
      <c r="E22" s="4">
        <v>890984761</v>
      </c>
      <c r="F22" s="5" t="s">
        <v>107</v>
      </c>
      <c r="G22" s="5" t="s">
        <v>108</v>
      </c>
      <c r="H22" s="4" t="s">
        <v>109</v>
      </c>
      <c r="I22" s="4" t="s">
        <v>110</v>
      </c>
      <c r="J22" s="6" t="s">
        <v>71</v>
      </c>
      <c r="K22" s="6">
        <v>45596</v>
      </c>
      <c r="L22" s="7">
        <v>2752187532</v>
      </c>
      <c r="M22" s="7">
        <v>0</v>
      </c>
      <c r="N22" s="7">
        <f t="shared" si="0"/>
        <v>2752187532</v>
      </c>
      <c r="O22" s="8">
        <f t="shared" si="1"/>
        <v>0</v>
      </c>
      <c r="P22" s="9" t="s">
        <v>111</v>
      </c>
      <c r="Q22" s="5" t="s">
        <v>112</v>
      </c>
    </row>
    <row r="23" spans="1:17" ht="65" x14ac:dyDescent="0.2">
      <c r="A23" s="12">
        <v>22</v>
      </c>
      <c r="B23" s="3" t="s">
        <v>113</v>
      </c>
      <c r="C23" s="4" t="s">
        <v>16</v>
      </c>
      <c r="D23" s="4" t="s">
        <v>17</v>
      </c>
      <c r="E23" s="4">
        <v>8359763</v>
      </c>
      <c r="F23" s="5" t="s">
        <v>114</v>
      </c>
      <c r="G23" s="5" t="s">
        <v>115</v>
      </c>
      <c r="H23" s="4">
        <v>64</v>
      </c>
      <c r="I23" s="4">
        <v>54</v>
      </c>
      <c r="J23" s="6" t="s">
        <v>71</v>
      </c>
      <c r="K23" s="6">
        <v>45473</v>
      </c>
      <c r="L23" s="7">
        <v>27500000</v>
      </c>
      <c r="M23" s="7">
        <v>27500000</v>
      </c>
      <c r="N23" s="7">
        <f t="shared" si="0"/>
        <v>0</v>
      </c>
      <c r="O23" s="8">
        <f t="shared" si="1"/>
        <v>1</v>
      </c>
      <c r="P23" s="9" t="s">
        <v>116</v>
      </c>
      <c r="Q23" s="5" t="s">
        <v>22</v>
      </c>
    </row>
    <row r="24" spans="1:17" ht="39" x14ac:dyDescent="0.2">
      <c r="A24" s="12">
        <v>23</v>
      </c>
      <c r="B24" s="3" t="s">
        <v>117</v>
      </c>
      <c r="C24" s="4" t="s">
        <v>16</v>
      </c>
      <c r="D24" s="4" t="s">
        <v>106</v>
      </c>
      <c r="E24" s="4">
        <v>890904996</v>
      </c>
      <c r="F24" s="5" t="s">
        <v>118</v>
      </c>
      <c r="G24" s="5" t="s">
        <v>119</v>
      </c>
      <c r="H24" s="4">
        <v>27</v>
      </c>
      <c r="I24" s="4">
        <v>55</v>
      </c>
      <c r="J24" s="6" t="s">
        <v>71</v>
      </c>
      <c r="K24" s="6">
        <v>45657</v>
      </c>
      <c r="L24" s="7">
        <v>4749279</v>
      </c>
      <c r="M24" s="7">
        <v>7938112</v>
      </c>
      <c r="N24" s="7">
        <f t="shared" si="0"/>
        <v>-3188833</v>
      </c>
      <c r="O24" s="8">
        <f t="shared" si="1"/>
        <v>1.6714351799504725</v>
      </c>
      <c r="P24" s="9" t="s">
        <v>120</v>
      </c>
      <c r="Q24" s="5" t="s">
        <v>112</v>
      </c>
    </row>
    <row r="25" spans="1:17" ht="91" x14ac:dyDescent="0.2">
      <c r="A25" s="12">
        <v>24</v>
      </c>
      <c r="B25" s="3" t="s">
        <v>121</v>
      </c>
      <c r="C25" s="4" t="s">
        <v>16</v>
      </c>
      <c r="D25" s="4" t="s">
        <v>17</v>
      </c>
      <c r="E25" s="4">
        <v>1152446133</v>
      </c>
      <c r="F25" s="5" t="s">
        <v>122</v>
      </c>
      <c r="G25" s="5" t="s">
        <v>123</v>
      </c>
      <c r="H25" s="4">
        <v>43</v>
      </c>
      <c r="I25" s="4">
        <v>56</v>
      </c>
      <c r="J25" s="6" t="s">
        <v>71</v>
      </c>
      <c r="K25" s="6">
        <v>45473</v>
      </c>
      <c r="L25" s="7">
        <v>27500000</v>
      </c>
      <c r="M25" s="7">
        <v>19616667</v>
      </c>
      <c r="N25" s="7">
        <f t="shared" si="0"/>
        <v>7883333</v>
      </c>
      <c r="O25" s="8">
        <f t="shared" si="1"/>
        <v>0.71333334545454541</v>
      </c>
      <c r="P25" s="9" t="s">
        <v>124</v>
      </c>
      <c r="Q25" s="5" t="s">
        <v>22</v>
      </c>
    </row>
    <row r="26" spans="1:17" ht="65" x14ac:dyDescent="0.2">
      <c r="A26" s="12">
        <v>25</v>
      </c>
      <c r="B26" s="3" t="s">
        <v>125</v>
      </c>
      <c r="C26" s="4" t="s">
        <v>16</v>
      </c>
      <c r="D26" s="4" t="s">
        <v>17</v>
      </c>
      <c r="E26" s="4">
        <v>43873853</v>
      </c>
      <c r="F26" s="5" t="s">
        <v>126</v>
      </c>
      <c r="G26" s="5" t="s">
        <v>127</v>
      </c>
      <c r="H26" s="4">
        <v>56</v>
      </c>
      <c r="I26" s="4">
        <v>58</v>
      </c>
      <c r="J26" s="6" t="s">
        <v>71</v>
      </c>
      <c r="K26" s="6">
        <v>45382</v>
      </c>
      <c r="L26" s="7">
        <v>11000000</v>
      </c>
      <c r="M26" s="7">
        <v>11000000</v>
      </c>
      <c r="N26" s="7">
        <f t="shared" si="0"/>
        <v>0</v>
      </c>
      <c r="O26" s="8">
        <f t="shared" si="1"/>
        <v>1</v>
      </c>
      <c r="P26" s="9" t="s">
        <v>128</v>
      </c>
      <c r="Q26" s="5" t="s">
        <v>22</v>
      </c>
    </row>
    <row r="27" spans="1:17" ht="104" x14ac:dyDescent="0.2">
      <c r="A27" s="12">
        <v>26</v>
      </c>
      <c r="B27" s="3" t="s">
        <v>129</v>
      </c>
      <c r="C27" s="4" t="s">
        <v>16</v>
      </c>
      <c r="D27" s="4" t="s">
        <v>17</v>
      </c>
      <c r="E27" s="4">
        <v>1017273592</v>
      </c>
      <c r="F27" s="5" t="s">
        <v>130</v>
      </c>
      <c r="G27" s="5" t="s">
        <v>131</v>
      </c>
      <c r="H27" s="4">
        <v>60</v>
      </c>
      <c r="I27" s="4">
        <v>70</v>
      </c>
      <c r="J27" s="6" t="s">
        <v>71</v>
      </c>
      <c r="K27" s="6">
        <v>45473</v>
      </c>
      <c r="L27" s="7">
        <v>27500000</v>
      </c>
      <c r="M27" s="7">
        <v>27500000</v>
      </c>
      <c r="N27" s="7">
        <f t="shared" si="0"/>
        <v>0</v>
      </c>
      <c r="O27" s="8">
        <f t="shared" si="1"/>
        <v>1</v>
      </c>
      <c r="P27" s="9" t="s">
        <v>132</v>
      </c>
      <c r="Q27" s="5" t="s">
        <v>22</v>
      </c>
    </row>
    <row r="28" spans="1:17" ht="78" x14ac:dyDescent="0.2">
      <c r="A28" s="12">
        <v>27</v>
      </c>
      <c r="B28" s="3" t="s">
        <v>133</v>
      </c>
      <c r="C28" s="4" t="s">
        <v>16</v>
      </c>
      <c r="D28" s="4" t="s">
        <v>17</v>
      </c>
      <c r="E28" s="4">
        <v>1053814595</v>
      </c>
      <c r="F28" s="5" t="s">
        <v>134</v>
      </c>
      <c r="G28" s="5" t="s">
        <v>135</v>
      </c>
      <c r="H28" s="4" t="s">
        <v>136</v>
      </c>
      <c r="I28" s="4" t="s">
        <v>137</v>
      </c>
      <c r="J28" s="6" t="s">
        <v>71</v>
      </c>
      <c r="K28" s="6">
        <v>45535</v>
      </c>
      <c r="L28" s="7">
        <f>33500000+13401000</f>
        <v>46901000</v>
      </c>
      <c r="M28" s="7">
        <v>5360400</v>
      </c>
      <c r="N28" s="7">
        <f t="shared" si="0"/>
        <v>41540600</v>
      </c>
      <c r="O28" s="8">
        <f t="shared" si="1"/>
        <v>0.11429180614485832</v>
      </c>
      <c r="P28" s="9" t="s">
        <v>138</v>
      </c>
      <c r="Q28" s="5" t="s">
        <v>112</v>
      </c>
    </row>
    <row r="29" spans="1:17" ht="91" x14ac:dyDescent="0.2">
      <c r="A29" s="12">
        <v>28</v>
      </c>
      <c r="B29" s="3" t="s">
        <v>139</v>
      </c>
      <c r="C29" s="4" t="s">
        <v>16</v>
      </c>
      <c r="D29" s="4" t="s">
        <v>17</v>
      </c>
      <c r="E29" s="4">
        <v>43906353</v>
      </c>
      <c r="F29" s="5" t="s">
        <v>140</v>
      </c>
      <c r="G29" s="5" t="s">
        <v>141</v>
      </c>
      <c r="H29" s="4">
        <v>70</v>
      </c>
      <c r="I29" s="4">
        <v>72</v>
      </c>
      <c r="J29" s="6" t="s">
        <v>142</v>
      </c>
      <c r="K29" s="6">
        <v>45382</v>
      </c>
      <c r="L29" s="7">
        <v>12506667</v>
      </c>
      <c r="M29" s="7">
        <v>12506667</v>
      </c>
      <c r="N29" s="7">
        <f t="shared" si="0"/>
        <v>0</v>
      </c>
      <c r="O29" s="8">
        <f t="shared" si="1"/>
        <v>1</v>
      </c>
      <c r="P29" s="9" t="s">
        <v>143</v>
      </c>
      <c r="Q29" s="5" t="s">
        <v>22</v>
      </c>
    </row>
    <row r="30" spans="1:17" ht="91" x14ac:dyDescent="0.2">
      <c r="A30" s="12">
        <v>29</v>
      </c>
      <c r="B30" s="3" t="s">
        <v>144</v>
      </c>
      <c r="C30" s="4" t="s">
        <v>16</v>
      </c>
      <c r="D30" s="4" t="s">
        <v>17</v>
      </c>
      <c r="E30" s="4">
        <v>1047965594</v>
      </c>
      <c r="F30" s="5" t="s">
        <v>145</v>
      </c>
      <c r="G30" s="5" t="s">
        <v>146</v>
      </c>
      <c r="H30" s="4">
        <v>74</v>
      </c>
      <c r="I30" s="4">
        <v>76</v>
      </c>
      <c r="J30" s="6" t="s">
        <v>147</v>
      </c>
      <c r="K30" s="6">
        <v>45412</v>
      </c>
      <c r="L30" s="7">
        <v>26583333</v>
      </c>
      <c r="M30" s="7">
        <v>15583333</v>
      </c>
      <c r="N30" s="7">
        <f t="shared" si="0"/>
        <v>11000000</v>
      </c>
      <c r="O30" s="8">
        <f t="shared" si="1"/>
        <v>0.58620689136309578</v>
      </c>
      <c r="P30" s="9" t="s">
        <v>148</v>
      </c>
      <c r="Q30" s="5" t="s">
        <v>22</v>
      </c>
    </row>
    <row r="31" spans="1:17" ht="78" x14ac:dyDescent="0.2">
      <c r="A31" s="12">
        <v>30</v>
      </c>
      <c r="B31" s="3" t="s">
        <v>149</v>
      </c>
      <c r="C31" s="4" t="s">
        <v>16</v>
      </c>
      <c r="D31" s="4" t="s">
        <v>17</v>
      </c>
      <c r="E31" s="4">
        <v>1152465373</v>
      </c>
      <c r="F31" s="5" t="s">
        <v>150</v>
      </c>
      <c r="G31" s="5" t="s">
        <v>151</v>
      </c>
      <c r="H31" s="4">
        <v>73</v>
      </c>
      <c r="I31" s="4">
        <v>75</v>
      </c>
      <c r="J31" s="6" t="s">
        <v>147</v>
      </c>
      <c r="K31" s="6">
        <v>45473</v>
      </c>
      <c r="L31" s="7">
        <v>26583333</v>
      </c>
      <c r="M31" s="7">
        <v>26583333</v>
      </c>
      <c r="N31" s="7">
        <f t="shared" si="0"/>
        <v>0</v>
      </c>
      <c r="O31" s="8">
        <f t="shared" si="1"/>
        <v>1</v>
      </c>
      <c r="P31" s="9" t="s">
        <v>152</v>
      </c>
      <c r="Q31" s="5" t="s">
        <v>22</v>
      </c>
    </row>
    <row r="32" spans="1:17" ht="78" x14ac:dyDescent="0.2">
      <c r="A32" s="12">
        <v>31</v>
      </c>
      <c r="B32" s="3" t="s">
        <v>153</v>
      </c>
      <c r="C32" s="4" t="s">
        <v>16</v>
      </c>
      <c r="D32" s="4" t="s">
        <v>17</v>
      </c>
      <c r="E32" s="4">
        <v>1037581816</v>
      </c>
      <c r="F32" s="5" t="s">
        <v>154</v>
      </c>
      <c r="G32" s="5" t="s">
        <v>155</v>
      </c>
      <c r="H32" s="4">
        <v>72</v>
      </c>
      <c r="I32" s="4">
        <v>74</v>
      </c>
      <c r="J32" s="6" t="s">
        <v>147</v>
      </c>
      <c r="K32" s="6">
        <v>45473</v>
      </c>
      <c r="L32" s="7">
        <v>26583333</v>
      </c>
      <c r="M32" s="7">
        <v>26583333</v>
      </c>
      <c r="N32" s="7">
        <f t="shared" si="0"/>
        <v>0</v>
      </c>
      <c r="O32" s="8">
        <f t="shared" si="1"/>
        <v>1</v>
      </c>
      <c r="P32" s="9" t="s">
        <v>156</v>
      </c>
      <c r="Q32" s="5" t="s">
        <v>22</v>
      </c>
    </row>
    <row r="33" spans="1:17" ht="65" x14ac:dyDescent="0.2">
      <c r="A33" s="12">
        <v>32</v>
      </c>
      <c r="B33" s="3" t="s">
        <v>157</v>
      </c>
      <c r="C33" s="4" t="s">
        <v>16</v>
      </c>
      <c r="D33" s="4" t="s">
        <v>17</v>
      </c>
      <c r="E33" s="4">
        <v>15439658</v>
      </c>
      <c r="F33" s="5" t="s">
        <v>158</v>
      </c>
      <c r="G33" s="5" t="s">
        <v>159</v>
      </c>
      <c r="H33" s="4">
        <v>71</v>
      </c>
      <c r="I33" s="4">
        <v>73</v>
      </c>
      <c r="J33" s="6" t="s">
        <v>147</v>
      </c>
      <c r="K33" s="6">
        <v>45473</v>
      </c>
      <c r="L33" s="7">
        <v>32383333</v>
      </c>
      <c r="M33" s="7">
        <v>32383333</v>
      </c>
      <c r="N33" s="7">
        <f t="shared" si="0"/>
        <v>0</v>
      </c>
      <c r="O33" s="8">
        <f t="shared" si="1"/>
        <v>1</v>
      </c>
      <c r="P33" s="9" t="s">
        <v>160</v>
      </c>
      <c r="Q33" s="5" t="s">
        <v>22</v>
      </c>
    </row>
    <row r="34" spans="1:17" ht="39" x14ac:dyDescent="0.2">
      <c r="A34" s="12">
        <v>33</v>
      </c>
      <c r="B34" s="3" t="s">
        <v>161</v>
      </c>
      <c r="C34" s="4" t="s">
        <v>162</v>
      </c>
      <c r="D34" s="4" t="s">
        <v>163</v>
      </c>
      <c r="E34" s="4">
        <v>811009788</v>
      </c>
      <c r="F34" s="5" t="s">
        <v>164</v>
      </c>
      <c r="G34" s="5" t="s">
        <v>165</v>
      </c>
      <c r="H34" s="4">
        <v>26</v>
      </c>
      <c r="I34" s="4">
        <v>77</v>
      </c>
      <c r="J34" s="6" t="s">
        <v>166</v>
      </c>
      <c r="K34" s="6">
        <v>45657</v>
      </c>
      <c r="L34" s="7">
        <v>6000000</v>
      </c>
      <c r="M34" s="7">
        <v>0</v>
      </c>
      <c r="N34" s="7">
        <f t="shared" si="0"/>
        <v>6000000</v>
      </c>
      <c r="O34" s="8">
        <f t="shared" si="1"/>
        <v>0</v>
      </c>
      <c r="P34" s="9"/>
      <c r="Q34" s="5" t="s">
        <v>112</v>
      </c>
    </row>
    <row r="35" spans="1:17" ht="91" x14ac:dyDescent="0.2">
      <c r="A35" s="12">
        <v>34</v>
      </c>
      <c r="B35" s="3" t="s">
        <v>167</v>
      </c>
      <c r="C35" s="4" t="s">
        <v>16</v>
      </c>
      <c r="D35" s="4" t="s">
        <v>17</v>
      </c>
      <c r="E35" s="4">
        <v>43545688</v>
      </c>
      <c r="F35" s="5" t="s">
        <v>168</v>
      </c>
      <c r="G35" s="5" t="s">
        <v>169</v>
      </c>
      <c r="H35" s="4">
        <v>79</v>
      </c>
      <c r="I35" s="4">
        <v>80</v>
      </c>
      <c r="J35" s="6" t="s">
        <v>170</v>
      </c>
      <c r="K35" s="6">
        <v>45473</v>
      </c>
      <c r="L35" s="7">
        <v>30819954</v>
      </c>
      <c r="M35" s="7">
        <v>30819954</v>
      </c>
      <c r="N35" s="7">
        <f t="shared" si="0"/>
        <v>0</v>
      </c>
      <c r="O35" s="8">
        <f t="shared" si="1"/>
        <v>1</v>
      </c>
      <c r="P35" s="9" t="s">
        <v>171</v>
      </c>
      <c r="Q35" s="5" t="s">
        <v>22</v>
      </c>
    </row>
    <row r="36" spans="1:17" ht="78" x14ac:dyDescent="0.2">
      <c r="A36" s="12">
        <v>35</v>
      </c>
      <c r="B36" s="3" t="s">
        <v>172</v>
      </c>
      <c r="C36" s="4" t="s">
        <v>16</v>
      </c>
      <c r="D36" s="4" t="s">
        <v>17</v>
      </c>
      <c r="E36" s="4">
        <v>1037606464</v>
      </c>
      <c r="F36" s="5" t="s">
        <v>173</v>
      </c>
      <c r="G36" s="5" t="s">
        <v>174</v>
      </c>
      <c r="H36" s="4">
        <v>84</v>
      </c>
      <c r="I36" s="4">
        <v>81</v>
      </c>
      <c r="J36" s="6" t="s">
        <v>175</v>
      </c>
      <c r="K36" s="6">
        <v>45473</v>
      </c>
      <c r="L36" s="7">
        <v>18723339</v>
      </c>
      <c r="M36" s="7">
        <v>18723333</v>
      </c>
      <c r="N36" s="7">
        <f t="shared" si="0"/>
        <v>6</v>
      </c>
      <c r="O36" s="8">
        <f t="shared" si="1"/>
        <v>0.99999967954433766</v>
      </c>
      <c r="P36" s="9" t="s">
        <v>176</v>
      </c>
      <c r="Q36" s="5" t="s">
        <v>22</v>
      </c>
    </row>
    <row r="37" spans="1:17" ht="78" x14ac:dyDescent="0.2">
      <c r="A37" s="12">
        <v>36</v>
      </c>
      <c r="B37" s="3" t="s">
        <v>177</v>
      </c>
      <c r="C37" s="4" t="s">
        <v>16</v>
      </c>
      <c r="D37" s="4" t="s">
        <v>17</v>
      </c>
      <c r="E37" s="4">
        <v>43991611</v>
      </c>
      <c r="F37" s="5" t="s">
        <v>178</v>
      </c>
      <c r="G37" s="5" t="s">
        <v>179</v>
      </c>
      <c r="H37" s="4">
        <v>83</v>
      </c>
      <c r="I37" s="4">
        <v>82</v>
      </c>
      <c r="J37" s="6" t="s">
        <v>175</v>
      </c>
      <c r="K37" s="6">
        <v>45473</v>
      </c>
      <c r="L37" s="7">
        <v>25116661</v>
      </c>
      <c r="M37" s="7">
        <v>25116661</v>
      </c>
      <c r="N37" s="7">
        <f t="shared" si="0"/>
        <v>0</v>
      </c>
      <c r="O37" s="8">
        <f t="shared" si="1"/>
        <v>1</v>
      </c>
      <c r="P37" s="9" t="s">
        <v>180</v>
      </c>
      <c r="Q37" s="5" t="s">
        <v>22</v>
      </c>
    </row>
    <row r="38" spans="1:17" ht="78" x14ac:dyDescent="0.2">
      <c r="A38" s="12">
        <v>37</v>
      </c>
      <c r="B38" s="3" t="s">
        <v>181</v>
      </c>
      <c r="C38" s="4" t="s">
        <v>16</v>
      </c>
      <c r="D38" s="4" t="s">
        <v>17</v>
      </c>
      <c r="E38" s="4">
        <v>1007251128</v>
      </c>
      <c r="F38" s="5" t="s">
        <v>182</v>
      </c>
      <c r="G38" s="5" t="s">
        <v>183</v>
      </c>
      <c r="H38" s="4">
        <v>58</v>
      </c>
      <c r="I38" s="4">
        <v>84</v>
      </c>
      <c r="J38" s="6" t="s">
        <v>170</v>
      </c>
      <c r="K38" s="6">
        <v>45394</v>
      </c>
      <c r="L38" s="7">
        <v>8200000</v>
      </c>
      <c r="M38" s="7">
        <v>8200000</v>
      </c>
      <c r="N38" s="7">
        <f t="shared" si="0"/>
        <v>0</v>
      </c>
      <c r="O38" s="8">
        <f t="shared" si="1"/>
        <v>1</v>
      </c>
      <c r="P38" s="9" t="s">
        <v>184</v>
      </c>
      <c r="Q38" s="5" t="s">
        <v>22</v>
      </c>
    </row>
    <row r="39" spans="1:17" ht="65" x14ac:dyDescent="0.2">
      <c r="A39" s="12">
        <v>38</v>
      </c>
      <c r="B39" s="3" t="s">
        <v>185</v>
      </c>
      <c r="C39" s="4" t="s">
        <v>16</v>
      </c>
      <c r="D39" s="4" t="s">
        <v>17</v>
      </c>
      <c r="E39" s="4">
        <v>1035425741</v>
      </c>
      <c r="F39" s="5" t="s">
        <v>186</v>
      </c>
      <c r="G39" s="5" t="s">
        <v>187</v>
      </c>
      <c r="H39" s="4">
        <v>81</v>
      </c>
      <c r="I39" s="4">
        <v>83</v>
      </c>
      <c r="J39" s="6" t="s">
        <v>170</v>
      </c>
      <c r="K39" s="6">
        <v>45387</v>
      </c>
      <c r="L39" s="7">
        <v>25300000</v>
      </c>
      <c r="M39" s="7">
        <v>9716667</v>
      </c>
      <c r="N39" s="7">
        <f t="shared" si="0"/>
        <v>15583333</v>
      </c>
      <c r="O39" s="8">
        <f t="shared" si="1"/>
        <v>0.38405798418972331</v>
      </c>
      <c r="P39" s="9" t="s">
        <v>188</v>
      </c>
      <c r="Q39" s="5" t="s">
        <v>22</v>
      </c>
    </row>
    <row r="40" spans="1:17" ht="78" x14ac:dyDescent="0.2">
      <c r="A40" s="12">
        <v>39</v>
      </c>
      <c r="B40" s="3" t="s">
        <v>189</v>
      </c>
      <c r="C40" s="4" t="s">
        <v>16</v>
      </c>
      <c r="D40" s="4" t="s">
        <v>17</v>
      </c>
      <c r="E40" s="4">
        <v>1152199603</v>
      </c>
      <c r="F40" s="5" t="s">
        <v>190</v>
      </c>
      <c r="G40" s="5" t="s">
        <v>191</v>
      </c>
      <c r="H40" s="4">
        <v>86</v>
      </c>
      <c r="I40" s="4">
        <v>86</v>
      </c>
      <c r="J40" s="6" t="s">
        <v>175</v>
      </c>
      <c r="K40" s="6">
        <v>45473</v>
      </c>
      <c r="L40" s="7">
        <v>25116661</v>
      </c>
      <c r="M40" s="7">
        <v>25116661</v>
      </c>
      <c r="N40" s="7">
        <f t="shared" si="0"/>
        <v>0</v>
      </c>
      <c r="O40" s="8">
        <f t="shared" si="1"/>
        <v>1</v>
      </c>
      <c r="P40" s="9" t="s">
        <v>192</v>
      </c>
      <c r="Q40" s="5" t="s">
        <v>22</v>
      </c>
    </row>
    <row r="41" spans="1:17" ht="78" x14ac:dyDescent="0.2">
      <c r="A41" s="12">
        <v>40</v>
      </c>
      <c r="B41" s="3" t="s">
        <v>193</v>
      </c>
      <c r="C41" s="4" t="s">
        <v>16</v>
      </c>
      <c r="D41" s="4" t="s">
        <v>17</v>
      </c>
      <c r="E41" s="4">
        <v>1035304244</v>
      </c>
      <c r="F41" s="5" t="s">
        <v>194</v>
      </c>
      <c r="G41" s="5" t="s">
        <v>195</v>
      </c>
      <c r="H41" s="4">
        <v>82</v>
      </c>
      <c r="I41" s="4">
        <v>87</v>
      </c>
      <c r="J41" s="6" t="s">
        <v>175</v>
      </c>
      <c r="K41" s="6">
        <v>45473</v>
      </c>
      <c r="L41" s="7">
        <v>25116661</v>
      </c>
      <c r="M41" s="7">
        <v>25116661</v>
      </c>
      <c r="N41" s="7">
        <f t="shared" si="0"/>
        <v>0</v>
      </c>
      <c r="O41" s="8">
        <f t="shared" si="1"/>
        <v>1</v>
      </c>
      <c r="P41" s="9" t="s">
        <v>196</v>
      </c>
      <c r="Q41" s="5" t="s">
        <v>22</v>
      </c>
    </row>
    <row r="42" spans="1:17" ht="78" x14ac:dyDescent="0.2">
      <c r="A42" s="12">
        <v>41</v>
      </c>
      <c r="B42" s="3" t="s">
        <v>197</v>
      </c>
      <c r="C42" s="4" t="s">
        <v>16</v>
      </c>
      <c r="D42" s="4" t="s">
        <v>17</v>
      </c>
      <c r="E42" s="4">
        <v>43584705</v>
      </c>
      <c r="F42" s="5" t="s">
        <v>198</v>
      </c>
      <c r="G42" s="5" t="s">
        <v>199</v>
      </c>
      <c r="H42" s="4">
        <v>85</v>
      </c>
      <c r="I42" s="4">
        <v>88</v>
      </c>
      <c r="J42" s="6" t="s">
        <v>175</v>
      </c>
      <c r="K42" s="6">
        <v>45473</v>
      </c>
      <c r="L42" s="7">
        <v>25116661</v>
      </c>
      <c r="M42" s="7">
        <v>25116661</v>
      </c>
      <c r="N42" s="7">
        <f t="shared" si="0"/>
        <v>0</v>
      </c>
      <c r="O42" s="8">
        <f t="shared" si="1"/>
        <v>1</v>
      </c>
      <c r="P42" s="9" t="s">
        <v>200</v>
      </c>
      <c r="Q42" s="5" t="s">
        <v>22</v>
      </c>
    </row>
    <row r="43" spans="1:17" ht="78" x14ac:dyDescent="0.2">
      <c r="A43" s="12">
        <v>42</v>
      </c>
      <c r="B43" s="3" t="s">
        <v>201</v>
      </c>
      <c r="C43" s="4" t="s">
        <v>16</v>
      </c>
      <c r="D43" s="4" t="s">
        <v>17</v>
      </c>
      <c r="E43" s="4">
        <v>1128267201</v>
      </c>
      <c r="F43" s="5" t="s">
        <v>202</v>
      </c>
      <c r="G43" s="5" t="s">
        <v>203</v>
      </c>
      <c r="H43" s="4">
        <v>78</v>
      </c>
      <c r="I43" s="4">
        <v>93</v>
      </c>
      <c r="J43" s="6" t="s">
        <v>204</v>
      </c>
      <c r="K43" s="6">
        <v>45473</v>
      </c>
      <c r="L43" s="7">
        <v>33000000</v>
      </c>
      <c r="M43" s="7">
        <v>33000000</v>
      </c>
      <c r="N43" s="7">
        <f t="shared" si="0"/>
        <v>0</v>
      </c>
      <c r="O43" s="8">
        <f t="shared" si="1"/>
        <v>1</v>
      </c>
      <c r="P43" s="9" t="s">
        <v>205</v>
      </c>
      <c r="Q43" s="5" t="s">
        <v>22</v>
      </c>
    </row>
    <row r="44" spans="1:17" ht="65" x14ac:dyDescent="0.2">
      <c r="A44" s="12">
        <v>43</v>
      </c>
      <c r="B44" s="3" t="s">
        <v>206</v>
      </c>
      <c r="C44" s="4" t="s">
        <v>16</v>
      </c>
      <c r="D44" s="4" t="s">
        <v>17</v>
      </c>
      <c r="E44" s="4">
        <v>32242874</v>
      </c>
      <c r="F44" s="5" t="s">
        <v>207</v>
      </c>
      <c r="G44" s="5" t="s">
        <v>208</v>
      </c>
      <c r="H44" s="4">
        <v>94</v>
      </c>
      <c r="I44" s="4">
        <v>91</v>
      </c>
      <c r="J44" s="6" t="s">
        <v>204</v>
      </c>
      <c r="K44" s="6">
        <v>45504</v>
      </c>
      <c r="L44" s="7">
        <v>36179946</v>
      </c>
      <c r="M44" s="7">
        <v>36179946</v>
      </c>
      <c r="N44" s="7">
        <f t="shared" si="0"/>
        <v>0</v>
      </c>
      <c r="O44" s="8">
        <f t="shared" si="1"/>
        <v>1</v>
      </c>
      <c r="P44" s="9" t="s">
        <v>209</v>
      </c>
      <c r="Q44" s="5" t="s">
        <v>22</v>
      </c>
    </row>
    <row r="45" spans="1:17" ht="65" x14ac:dyDescent="0.2">
      <c r="A45" s="12">
        <v>44</v>
      </c>
      <c r="B45" s="3" t="s">
        <v>210</v>
      </c>
      <c r="C45" s="4" t="s">
        <v>16</v>
      </c>
      <c r="D45" s="4" t="s">
        <v>17</v>
      </c>
      <c r="E45" s="4">
        <v>1017199338</v>
      </c>
      <c r="F45" s="5" t="s">
        <v>211</v>
      </c>
      <c r="G45" s="5" t="s">
        <v>212</v>
      </c>
      <c r="H45" s="4">
        <v>93</v>
      </c>
      <c r="I45" s="4">
        <v>82</v>
      </c>
      <c r="J45" s="6" t="s">
        <v>213</v>
      </c>
      <c r="K45" s="6">
        <v>45504</v>
      </c>
      <c r="L45" s="7">
        <v>35956663</v>
      </c>
      <c r="M45" s="7">
        <v>24790000</v>
      </c>
      <c r="N45" s="7">
        <f t="shared" si="0"/>
        <v>11166663</v>
      </c>
      <c r="O45" s="8">
        <f t="shared" si="1"/>
        <v>0.68944106409429595</v>
      </c>
      <c r="P45" s="9" t="s">
        <v>214</v>
      </c>
      <c r="Q45" s="5" t="s">
        <v>22</v>
      </c>
    </row>
    <row r="46" spans="1:17" ht="65" x14ac:dyDescent="0.2">
      <c r="A46" s="12">
        <v>45</v>
      </c>
      <c r="B46" s="3" t="s">
        <v>215</v>
      </c>
      <c r="C46" s="4" t="s">
        <v>16</v>
      </c>
      <c r="D46" s="4" t="s">
        <v>17</v>
      </c>
      <c r="E46" s="4">
        <v>1017147749</v>
      </c>
      <c r="F46" s="5" t="s">
        <v>216</v>
      </c>
      <c r="G46" s="5" t="s">
        <v>217</v>
      </c>
      <c r="H46" s="4">
        <v>80</v>
      </c>
      <c r="I46" s="4">
        <v>98</v>
      </c>
      <c r="J46" s="6" t="s">
        <v>218</v>
      </c>
      <c r="K46" s="6">
        <v>45473</v>
      </c>
      <c r="L46" s="7">
        <v>36833330</v>
      </c>
      <c r="M46" s="7">
        <v>36833330</v>
      </c>
      <c r="N46" s="7">
        <f t="shared" si="0"/>
        <v>0</v>
      </c>
      <c r="O46" s="8">
        <f t="shared" si="1"/>
        <v>1</v>
      </c>
      <c r="P46" s="9" t="s">
        <v>219</v>
      </c>
      <c r="Q46" s="5" t="s">
        <v>22</v>
      </c>
    </row>
    <row r="47" spans="1:17" ht="65" x14ac:dyDescent="0.2">
      <c r="A47" s="12">
        <v>46</v>
      </c>
      <c r="B47" s="3" t="s">
        <v>220</v>
      </c>
      <c r="C47" s="4" t="s">
        <v>16</v>
      </c>
      <c r="D47" s="4" t="s">
        <v>17</v>
      </c>
      <c r="E47" s="4">
        <v>1017197611</v>
      </c>
      <c r="F47" s="5" t="s">
        <v>221</v>
      </c>
      <c r="G47" s="5" t="s">
        <v>222</v>
      </c>
      <c r="H47" s="4">
        <v>92</v>
      </c>
      <c r="I47" s="4">
        <v>94</v>
      </c>
      <c r="J47" s="6" t="s">
        <v>213</v>
      </c>
      <c r="K47" s="6">
        <v>45504</v>
      </c>
      <c r="L47" s="7">
        <v>29516667</v>
      </c>
      <c r="M47" s="7">
        <v>29516667</v>
      </c>
      <c r="N47" s="7">
        <f t="shared" si="0"/>
        <v>0</v>
      </c>
      <c r="O47" s="8">
        <f t="shared" si="1"/>
        <v>1</v>
      </c>
      <c r="P47" s="9" t="s">
        <v>223</v>
      </c>
      <c r="Q47" s="5" t="s">
        <v>22</v>
      </c>
    </row>
    <row r="48" spans="1:17" ht="143" x14ac:dyDescent="0.2">
      <c r="A48" s="12">
        <v>47</v>
      </c>
      <c r="B48" s="3" t="s">
        <v>224</v>
      </c>
      <c r="C48" s="4" t="s">
        <v>16</v>
      </c>
      <c r="D48" s="4" t="s">
        <v>17</v>
      </c>
      <c r="E48" s="4">
        <v>43869331</v>
      </c>
      <c r="F48" s="5" t="s">
        <v>225</v>
      </c>
      <c r="G48" s="5" t="s">
        <v>226</v>
      </c>
      <c r="H48" s="4">
        <v>95</v>
      </c>
      <c r="I48" s="4">
        <v>95</v>
      </c>
      <c r="J48" s="6" t="s">
        <v>213</v>
      </c>
      <c r="K48" s="6">
        <v>45503</v>
      </c>
      <c r="L48" s="7">
        <v>35956613</v>
      </c>
      <c r="M48" s="7">
        <v>35956613</v>
      </c>
      <c r="N48" s="7">
        <f t="shared" si="0"/>
        <v>0</v>
      </c>
      <c r="O48" s="8">
        <f t="shared" si="1"/>
        <v>1</v>
      </c>
      <c r="P48" s="9" t="s">
        <v>228</v>
      </c>
      <c r="Q48" s="5" t="s">
        <v>22</v>
      </c>
    </row>
    <row r="49" spans="1:17" ht="78" x14ac:dyDescent="0.2">
      <c r="A49" s="12">
        <v>48</v>
      </c>
      <c r="B49" s="3" t="s">
        <v>229</v>
      </c>
      <c r="C49" s="4" t="s">
        <v>16</v>
      </c>
      <c r="D49" s="4" t="s">
        <v>17</v>
      </c>
      <c r="E49" s="4">
        <v>1000395215</v>
      </c>
      <c r="F49" s="5" t="s">
        <v>230</v>
      </c>
      <c r="G49" s="5" t="s">
        <v>231</v>
      </c>
      <c r="H49" s="4">
        <v>89</v>
      </c>
      <c r="I49" s="4">
        <v>96</v>
      </c>
      <c r="J49" s="6" t="s">
        <v>213</v>
      </c>
      <c r="K49" s="6">
        <v>45504</v>
      </c>
      <c r="L49" s="7">
        <v>4900000</v>
      </c>
      <c r="M49" s="7">
        <v>4900000</v>
      </c>
      <c r="N49" s="7">
        <f t="shared" si="0"/>
        <v>0</v>
      </c>
      <c r="O49" s="8">
        <f t="shared" si="1"/>
        <v>1</v>
      </c>
      <c r="P49" s="9" t="s">
        <v>232</v>
      </c>
      <c r="Q49" s="5" t="s">
        <v>22</v>
      </c>
    </row>
    <row r="50" spans="1:17" ht="78" x14ac:dyDescent="0.2">
      <c r="A50" s="12">
        <v>49</v>
      </c>
      <c r="B50" s="3" t="s">
        <v>233</v>
      </c>
      <c r="C50" s="4" t="s">
        <v>16</v>
      </c>
      <c r="D50" s="4" t="s">
        <v>17</v>
      </c>
      <c r="E50" s="4">
        <v>1017231933</v>
      </c>
      <c r="F50" s="5" t="s">
        <v>234</v>
      </c>
      <c r="G50" s="5" t="s">
        <v>66</v>
      </c>
      <c r="H50" s="4">
        <v>90</v>
      </c>
      <c r="I50" s="4">
        <v>97</v>
      </c>
      <c r="J50" s="6" t="s">
        <v>213</v>
      </c>
      <c r="K50" s="6">
        <v>45504</v>
      </c>
      <c r="L50" s="7">
        <v>16100000</v>
      </c>
      <c r="M50" s="7">
        <v>4900000</v>
      </c>
      <c r="N50" s="7">
        <f t="shared" si="0"/>
        <v>11200000</v>
      </c>
      <c r="O50" s="8">
        <f t="shared" si="1"/>
        <v>0.30434782608695654</v>
      </c>
      <c r="P50" s="9" t="s">
        <v>235</v>
      </c>
      <c r="Q50" s="5" t="s">
        <v>22</v>
      </c>
    </row>
    <row r="51" spans="1:17" ht="65" x14ac:dyDescent="0.2">
      <c r="A51" s="12">
        <v>50</v>
      </c>
      <c r="B51" s="3" t="s">
        <v>236</v>
      </c>
      <c r="C51" s="4" t="s">
        <v>16</v>
      </c>
      <c r="D51" s="4" t="s">
        <v>17</v>
      </c>
      <c r="E51" s="4">
        <v>43498484</v>
      </c>
      <c r="F51" s="5" t="s">
        <v>237</v>
      </c>
      <c r="G51" s="5" t="s">
        <v>238</v>
      </c>
      <c r="H51" s="4">
        <v>96</v>
      </c>
      <c r="I51" s="4">
        <v>99</v>
      </c>
      <c r="J51" s="6" t="s">
        <v>213</v>
      </c>
      <c r="K51" s="6">
        <v>45503</v>
      </c>
      <c r="L51" s="7">
        <v>22003337</v>
      </c>
      <c r="M51" s="7">
        <v>19307261</v>
      </c>
      <c r="N51" s="7">
        <f t="shared" si="0"/>
        <v>2696076</v>
      </c>
      <c r="O51" s="8">
        <f t="shared" si="1"/>
        <v>0.87746967653133701</v>
      </c>
      <c r="P51" s="9" t="s">
        <v>239</v>
      </c>
      <c r="Q51" s="5" t="s">
        <v>22</v>
      </c>
    </row>
    <row r="52" spans="1:17" ht="91" x14ac:dyDescent="0.2">
      <c r="A52" s="12">
        <v>51</v>
      </c>
      <c r="B52" s="3" t="s">
        <v>240</v>
      </c>
      <c r="C52" s="4" t="s">
        <v>16</v>
      </c>
      <c r="D52" s="4" t="s">
        <v>17</v>
      </c>
      <c r="E52" s="4">
        <v>70051231</v>
      </c>
      <c r="F52" s="5" t="s">
        <v>241</v>
      </c>
      <c r="G52" s="5" t="s">
        <v>242</v>
      </c>
      <c r="H52" s="4">
        <v>98</v>
      </c>
      <c r="I52" s="4">
        <v>100</v>
      </c>
      <c r="J52" s="6" t="s">
        <v>218</v>
      </c>
      <c r="K52" s="6">
        <v>45473</v>
      </c>
      <c r="L52" s="7">
        <v>23833330</v>
      </c>
      <c r="M52" s="7">
        <v>23833330</v>
      </c>
      <c r="N52" s="7">
        <f t="shared" si="0"/>
        <v>0</v>
      </c>
      <c r="O52" s="8">
        <f t="shared" si="1"/>
        <v>1</v>
      </c>
      <c r="P52" s="9" t="s">
        <v>243</v>
      </c>
      <c r="Q52" s="5" t="s">
        <v>22</v>
      </c>
    </row>
    <row r="53" spans="1:17" ht="78" x14ac:dyDescent="0.2">
      <c r="A53" s="12">
        <v>52</v>
      </c>
      <c r="B53" s="3" t="s">
        <v>244</v>
      </c>
      <c r="C53" s="4" t="s">
        <v>16</v>
      </c>
      <c r="D53" s="4" t="s">
        <v>17</v>
      </c>
      <c r="E53" s="4">
        <v>1035873109</v>
      </c>
      <c r="F53" s="5" t="s">
        <v>245</v>
      </c>
      <c r="G53" s="5" t="s">
        <v>246</v>
      </c>
      <c r="H53" s="4">
        <v>105</v>
      </c>
      <c r="I53" s="4">
        <v>108</v>
      </c>
      <c r="J53" s="6" t="s">
        <v>247</v>
      </c>
      <c r="K53" s="6">
        <v>45504</v>
      </c>
      <c r="L53" s="7">
        <v>20090009</v>
      </c>
      <c r="M53" s="7">
        <v>20090000</v>
      </c>
      <c r="N53" s="7">
        <f t="shared" si="0"/>
        <v>9</v>
      </c>
      <c r="O53" s="8">
        <f t="shared" si="1"/>
        <v>0.999999552016129</v>
      </c>
      <c r="P53" s="9" t="s">
        <v>248</v>
      </c>
      <c r="Q53" s="5" t="s">
        <v>22</v>
      </c>
    </row>
    <row r="54" spans="1:17" ht="52" x14ac:dyDescent="0.2">
      <c r="A54" s="12">
        <v>53</v>
      </c>
      <c r="B54" s="3" t="s">
        <v>249</v>
      </c>
      <c r="C54" s="4" t="s">
        <v>162</v>
      </c>
      <c r="D54" s="4" t="s">
        <v>250</v>
      </c>
      <c r="E54" s="4">
        <v>901677477</v>
      </c>
      <c r="F54" s="5" t="s">
        <v>251</v>
      </c>
      <c r="G54" s="5" t="s">
        <v>252</v>
      </c>
      <c r="H54" s="4">
        <v>76</v>
      </c>
      <c r="I54" s="4">
        <v>106</v>
      </c>
      <c r="J54" s="6" t="s">
        <v>247</v>
      </c>
      <c r="K54" s="6">
        <v>45657</v>
      </c>
      <c r="L54" s="7">
        <v>119581430</v>
      </c>
      <c r="M54" s="7">
        <v>0</v>
      </c>
      <c r="N54" s="7">
        <f t="shared" si="0"/>
        <v>119581430</v>
      </c>
      <c r="O54" s="8">
        <f t="shared" si="1"/>
        <v>0</v>
      </c>
      <c r="P54" s="9"/>
      <c r="Q54" s="5" t="s">
        <v>112</v>
      </c>
    </row>
    <row r="55" spans="1:17" ht="78" x14ac:dyDescent="0.2">
      <c r="A55" s="12">
        <v>54</v>
      </c>
      <c r="B55" s="3" t="s">
        <v>253</v>
      </c>
      <c r="C55" s="4" t="s">
        <v>16</v>
      </c>
      <c r="D55" s="4" t="s">
        <v>17</v>
      </c>
      <c r="E55" s="4">
        <v>1026152571</v>
      </c>
      <c r="F55" s="5" t="s">
        <v>254</v>
      </c>
      <c r="G55" s="5" t="s">
        <v>255</v>
      </c>
      <c r="H55" s="4">
        <v>91</v>
      </c>
      <c r="I55" s="4">
        <v>110</v>
      </c>
      <c r="J55" s="6" t="s">
        <v>247</v>
      </c>
      <c r="K55" s="6">
        <v>45504</v>
      </c>
      <c r="L55" s="7">
        <v>14700000</v>
      </c>
      <c r="M55" s="7">
        <v>5000000</v>
      </c>
      <c r="N55" s="7">
        <f t="shared" si="0"/>
        <v>9700000</v>
      </c>
      <c r="O55" s="8">
        <f t="shared" si="1"/>
        <v>0.3401360544217687</v>
      </c>
      <c r="P55" s="9" t="s">
        <v>256</v>
      </c>
      <c r="Q55" s="5" t="s">
        <v>22</v>
      </c>
    </row>
    <row r="56" spans="1:17" ht="65" x14ac:dyDescent="0.2">
      <c r="A56" s="12">
        <v>55</v>
      </c>
      <c r="B56" s="3" t="s">
        <v>257</v>
      </c>
      <c r="C56" s="4" t="s">
        <v>16</v>
      </c>
      <c r="D56" s="4" t="s">
        <v>106</v>
      </c>
      <c r="E56" s="4">
        <v>890909297</v>
      </c>
      <c r="F56" s="5" t="s">
        <v>258</v>
      </c>
      <c r="G56" s="5" t="s">
        <v>259</v>
      </c>
      <c r="H56" s="4">
        <v>104</v>
      </c>
      <c r="I56" s="4">
        <v>109</v>
      </c>
      <c r="J56" s="6" t="s">
        <v>260</v>
      </c>
      <c r="K56" s="6">
        <v>45656</v>
      </c>
      <c r="L56" s="7">
        <v>525000000</v>
      </c>
      <c r="M56" s="7">
        <v>0</v>
      </c>
      <c r="N56" s="7">
        <f t="shared" si="0"/>
        <v>525000000</v>
      </c>
      <c r="O56" s="8">
        <f t="shared" si="1"/>
        <v>0</v>
      </c>
      <c r="P56" s="9" t="s">
        <v>261</v>
      </c>
      <c r="Q56" s="5" t="s">
        <v>112</v>
      </c>
    </row>
    <row r="57" spans="1:17" ht="78" x14ac:dyDescent="0.2">
      <c r="A57" s="12">
        <v>56</v>
      </c>
      <c r="B57" s="3" t="s">
        <v>262</v>
      </c>
      <c r="C57" s="4" t="s">
        <v>16</v>
      </c>
      <c r="D57" s="4" t="s">
        <v>17</v>
      </c>
      <c r="E57" s="4">
        <v>15371853</v>
      </c>
      <c r="F57" s="5" t="s">
        <v>263</v>
      </c>
      <c r="G57" s="5" t="s">
        <v>264</v>
      </c>
      <c r="H57" s="4">
        <v>103</v>
      </c>
      <c r="I57" s="4">
        <v>121</v>
      </c>
      <c r="J57" s="6" t="s">
        <v>260</v>
      </c>
      <c r="K57" s="6">
        <v>45504</v>
      </c>
      <c r="L57" s="7">
        <v>26583325</v>
      </c>
      <c r="M57" s="7">
        <v>26583325</v>
      </c>
      <c r="N57" s="7">
        <f t="shared" si="0"/>
        <v>0</v>
      </c>
      <c r="O57" s="8">
        <f t="shared" si="1"/>
        <v>1</v>
      </c>
      <c r="P57" s="9" t="s">
        <v>265</v>
      </c>
      <c r="Q57" s="5" t="s">
        <v>22</v>
      </c>
    </row>
    <row r="58" spans="1:17" ht="78" x14ac:dyDescent="0.2">
      <c r="A58" s="12">
        <v>57</v>
      </c>
      <c r="B58" s="3" t="s">
        <v>266</v>
      </c>
      <c r="C58" s="4" t="s">
        <v>16</v>
      </c>
      <c r="D58" s="4" t="s">
        <v>17</v>
      </c>
      <c r="E58" s="4">
        <v>39277746</v>
      </c>
      <c r="F58" s="5" t="s">
        <v>267</v>
      </c>
      <c r="G58" s="5" t="s">
        <v>268</v>
      </c>
      <c r="H58" s="4">
        <v>116</v>
      </c>
      <c r="I58" s="4">
        <v>122</v>
      </c>
      <c r="J58" s="6" t="s">
        <v>260</v>
      </c>
      <c r="K58" s="6">
        <v>45443</v>
      </c>
      <c r="L58" s="7">
        <v>15583305</v>
      </c>
      <c r="M58" s="7">
        <v>15583305</v>
      </c>
      <c r="N58" s="7">
        <f t="shared" si="0"/>
        <v>0</v>
      </c>
      <c r="O58" s="8">
        <f t="shared" si="1"/>
        <v>1</v>
      </c>
      <c r="P58" s="9" t="s">
        <v>269</v>
      </c>
      <c r="Q58" s="5" t="s">
        <v>22</v>
      </c>
    </row>
    <row r="59" spans="1:17" ht="78" x14ac:dyDescent="0.2">
      <c r="A59" s="12">
        <v>58</v>
      </c>
      <c r="B59" s="3" t="s">
        <v>270</v>
      </c>
      <c r="C59" s="4" t="s">
        <v>16</v>
      </c>
      <c r="D59" s="4" t="s">
        <v>17</v>
      </c>
      <c r="E59" s="4">
        <v>1037670600</v>
      </c>
      <c r="F59" s="5" t="s">
        <v>271</v>
      </c>
      <c r="G59" s="5" t="s">
        <v>272</v>
      </c>
      <c r="H59" s="4">
        <v>113</v>
      </c>
      <c r="I59" s="4">
        <v>123</v>
      </c>
      <c r="J59" s="6" t="s">
        <v>260</v>
      </c>
      <c r="K59" s="6">
        <v>45443</v>
      </c>
      <c r="L59" s="7">
        <v>15583305</v>
      </c>
      <c r="M59" s="7">
        <v>15583305</v>
      </c>
      <c r="N59" s="7">
        <f t="shared" si="0"/>
        <v>0</v>
      </c>
      <c r="O59" s="8">
        <f t="shared" si="1"/>
        <v>1</v>
      </c>
      <c r="P59" s="9" t="s">
        <v>273</v>
      </c>
      <c r="Q59" s="5" t="s">
        <v>22</v>
      </c>
    </row>
    <row r="60" spans="1:17" ht="91" x14ac:dyDescent="0.2">
      <c r="A60" s="12">
        <v>59</v>
      </c>
      <c r="B60" s="3" t="s">
        <v>274</v>
      </c>
      <c r="C60" s="4" t="s">
        <v>16</v>
      </c>
      <c r="D60" s="4" t="s">
        <v>17</v>
      </c>
      <c r="E60" s="4">
        <v>64583146</v>
      </c>
      <c r="F60" s="5" t="s">
        <v>275</v>
      </c>
      <c r="G60" s="5" t="s">
        <v>276</v>
      </c>
      <c r="H60" s="4">
        <v>115</v>
      </c>
      <c r="I60" s="4">
        <v>125</v>
      </c>
      <c r="J60" s="6" t="s">
        <v>277</v>
      </c>
      <c r="K60" s="6">
        <v>45443</v>
      </c>
      <c r="L60" s="7">
        <v>15399992</v>
      </c>
      <c r="M60" s="7">
        <v>15399992</v>
      </c>
      <c r="N60" s="7">
        <f t="shared" si="0"/>
        <v>0</v>
      </c>
      <c r="O60" s="8">
        <f t="shared" si="1"/>
        <v>1</v>
      </c>
      <c r="P60" s="9" t="s">
        <v>278</v>
      </c>
      <c r="Q60" s="5" t="s">
        <v>22</v>
      </c>
    </row>
    <row r="61" spans="1:17" ht="78" x14ac:dyDescent="0.2">
      <c r="A61" s="12">
        <v>60</v>
      </c>
      <c r="B61" s="3" t="s">
        <v>279</v>
      </c>
      <c r="C61" s="4" t="s">
        <v>16</v>
      </c>
      <c r="D61" s="4" t="s">
        <v>17</v>
      </c>
      <c r="E61" s="4">
        <v>43869409</v>
      </c>
      <c r="F61" s="5" t="s">
        <v>280</v>
      </c>
      <c r="G61" s="5" t="s">
        <v>281</v>
      </c>
      <c r="H61" s="4">
        <v>118</v>
      </c>
      <c r="I61" s="4">
        <v>124</v>
      </c>
      <c r="J61" s="6" t="s">
        <v>277</v>
      </c>
      <c r="K61" s="6">
        <v>45412</v>
      </c>
      <c r="L61" s="7">
        <v>15399992</v>
      </c>
      <c r="M61" s="7">
        <v>9900000</v>
      </c>
      <c r="N61" s="7">
        <f t="shared" si="0"/>
        <v>5499992</v>
      </c>
      <c r="O61" s="8">
        <f t="shared" si="1"/>
        <v>0.6428574768090789</v>
      </c>
      <c r="P61" s="9" t="s">
        <v>282</v>
      </c>
      <c r="Q61" s="5" t="s">
        <v>22</v>
      </c>
    </row>
    <row r="62" spans="1:17" ht="78" x14ac:dyDescent="0.2">
      <c r="A62" s="12">
        <v>61</v>
      </c>
      <c r="B62" s="3" t="s">
        <v>283</v>
      </c>
      <c r="C62" s="4" t="s">
        <v>16</v>
      </c>
      <c r="D62" s="4" t="s">
        <v>17</v>
      </c>
      <c r="E62" s="4">
        <v>1036676849</v>
      </c>
      <c r="F62" s="5" t="s">
        <v>284</v>
      </c>
      <c r="G62" s="5" t="s">
        <v>285</v>
      </c>
      <c r="H62" s="4">
        <v>114</v>
      </c>
      <c r="I62" s="4">
        <v>128</v>
      </c>
      <c r="J62" s="6" t="s">
        <v>277</v>
      </c>
      <c r="K62" s="6">
        <v>45443</v>
      </c>
      <c r="L62" s="7">
        <v>15399992</v>
      </c>
      <c r="M62" s="7">
        <v>15399992</v>
      </c>
      <c r="N62" s="7">
        <f t="shared" si="0"/>
        <v>0</v>
      </c>
      <c r="O62" s="8">
        <f t="shared" si="1"/>
        <v>1</v>
      </c>
      <c r="P62" s="9" t="s">
        <v>286</v>
      </c>
      <c r="Q62" s="5" t="s">
        <v>22</v>
      </c>
    </row>
    <row r="63" spans="1:17" ht="65" x14ac:dyDescent="0.2">
      <c r="A63" s="12">
        <v>62</v>
      </c>
      <c r="B63" s="3" t="s">
        <v>287</v>
      </c>
      <c r="C63" s="4" t="s">
        <v>16</v>
      </c>
      <c r="D63" s="4" t="s">
        <v>17</v>
      </c>
      <c r="E63" s="4">
        <v>1152455556</v>
      </c>
      <c r="F63" s="5" t="s">
        <v>288</v>
      </c>
      <c r="G63" s="5" t="s">
        <v>289</v>
      </c>
      <c r="H63" s="4">
        <v>129</v>
      </c>
      <c r="I63" s="4">
        <v>129</v>
      </c>
      <c r="J63" s="6" t="s">
        <v>290</v>
      </c>
      <c r="K63" s="6">
        <v>45504</v>
      </c>
      <c r="L63" s="7">
        <v>25669000</v>
      </c>
      <c r="M63" s="7">
        <v>25669000</v>
      </c>
      <c r="N63" s="7">
        <f t="shared" si="0"/>
        <v>0</v>
      </c>
      <c r="O63" s="8">
        <f t="shared" si="1"/>
        <v>1</v>
      </c>
      <c r="P63" s="9" t="s">
        <v>291</v>
      </c>
      <c r="Q63" s="5" t="s">
        <v>22</v>
      </c>
    </row>
    <row r="64" spans="1:17" ht="65" x14ac:dyDescent="0.2">
      <c r="A64" s="12">
        <v>63</v>
      </c>
      <c r="B64" s="3" t="s">
        <v>292</v>
      </c>
      <c r="C64" s="4" t="s">
        <v>16</v>
      </c>
      <c r="D64" s="4" t="s">
        <v>17</v>
      </c>
      <c r="E64" s="4">
        <v>1128419804</v>
      </c>
      <c r="F64" s="5" t="s">
        <v>293</v>
      </c>
      <c r="G64" s="5" t="s">
        <v>294</v>
      </c>
      <c r="H64" s="4">
        <v>124</v>
      </c>
      <c r="I64" s="4">
        <v>130</v>
      </c>
      <c r="J64" s="6" t="s">
        <v>290</v>
      </c>
      <c r="K64" s="6">
        <v>45504</v>
      </c>
      <c r="L64" s="7">
        <v>25669000</v>
      </c>
      <c r="M64" s="7">
        <v>25669000</v>
      </c>
      <c r="N64" s="7">
        <f t="shared" si="0"/>
        <v>0</v>
      </c>
      <c r="O64" s="8">
        <f t="shared" si="1"/>
        <v>1</v>
      </c>
      <c r="P64" s="9" t="s">
        <v>295</v>
      </c>
      <c r="Q64" s="5" t="s">
        <v>22</v>
      </c>
    </row>
    <row r="65" spans="1:17" ht="91" x14ac:dyDescent="0.2">
      <c r="A65" s="12">
        <v>64</v>
      </c>
      <c r="B65" s="3" t="s">
        <v>296</v>
      </c>
      <c r="C65" s="4" t="s">
        <v>16</v>
      </c>
      <c r="D65" s="4" t="s">
        <v>17</v>
      </c>
      <c r="E65" s="4">
        <v>71740181</v>
      </c>
      <c r="F65" s="5" t="s">
        <v>297</v>
      </c>
      <c r="G65" s="5" t="s">
        <v>298</v>
      </c>
      <c r="H65" s="4">
        <v>121</v>
      </c>
      <c r="I65" s="4">
        <v>131</v>
      </c>
      <c r="J65" s="6" t="s">
        <v>290</v>
      </c>
      <c r="K65" s="6">
        <v>45504</v>
      </c>
      <c r="L65" s="7">
        <v>25669000</v>
      </c>
      <c r="M65" s="7">
        <v>25669000</v>
      </c>
      <c r="N65" s="7">
        <f t="shared" si="0"/>
        <v>0</v>
      </c>
      <c r="O65" s="8">
        <f t="shared" si="1"/>
        <v>1</v>
      </c>
      <c r="P65" s="9" t="s">
        <v>299</v>
      </c>
      <c r="Q65" s="5" t="s">
        <v>22</v>
      </c>
    </row>
    <row r="66" spans="1:17" ht="91" x14ac:dyDescent="0.2">
      <c r="A66" s="12">
        <v>65</v>
      </c>
      <c r="B66" s="3" t="s">
        <v>300</v>
      </c>
      <c r="C66" s="4" t="s">
        <v>16</v>
      </c>
      <c r="D66" s="4" t="s">
        <v>17</v>
      </c>
      <c r="E66" s="4">
        <v>1041232251</v>
      </c>
      <c r="F66" s="5" t="s">
        <v>301</v>
      </c>
      <c r="G66" s="5" t="s">
        <v>302</v>
      </c>
      <c r="H66" s="4">
        <v>123</v>
      </c>
      <c r="I66" s="4">
        <v>132</v>
      </c>
      <c r="J66" s="6" t="s">
        <v>290</v>
      </c>
      <c r="K66" s="6">
        <v>45504</v>
      </c>
      <c r="L66" s="7">
        <v>25669000</v>
      </c>
      <c r="M66" s="7">
        <v>25669000</v>
      </c>
      <c r="N66" s="7">
        <f t="shared" ref="N66:N129" si="2">L66-M66</f>
        <v>0</v>
      </c>
      <c r="O66" s="8">
        <f t="shared" ref="O66:O129" si="3">(M66/L66)</f>
        <v>1</v>
      </c>
      <c r="P66" s="9" t="s">
        <v>303</v>
      </c>
      <c r="Q66" s="5" t="s">
        <v>22</v>
      </c>
    </row>
    <row r="67" spans="1:17" ht="65" x14ac:dyDescent="0.2">
      <c r="A67" s="12">
        <v>67</v>
      </c>
      <c r="B67" s="3" t="s">
        <v>304</v>
      </c>
      <c r="C67" s="4" t="s">
        <v>16</v>
      </c>
      <c r="D67" s="4" t="s">
        <v>17</v>
      </c>
      <c r="E67" s="4">
        <v>1036654444</v>
      </c>
      <c r="F67" s="5" t="s">
        <v>305</v>
      </c>
      <c r="G67" s="5" t="s">
        <v>306</v>
      </c>
      <c r="H67" s="4">
        <v>122</v>
      </c>
      <c r="I67" s="4">
        <v>134</v>
      </c>
      <c r="J67" s="6" t="s">
        <v>290</v>
      </c>
      <c r="K67" s="6">
        <v>45504</v>
      </c>
      <c r="L67" s="7">
        <v>25669000</v>
      </c>
      <c r="M67" s="7">
        <v>25669000</v>
      </c>
      <c r="N67" s="7">
        <f t="shared" si="2"/>
        <v>0</v>
      </c>
      <c r="O67" s="8">
        <f t="shared" si="3"/>
        <v>1</v>
      </c>
      <c r="P67" s="9" t="s">
        <v>307</v>
      </c>
      <c r="Q67" s="5" t="s">
        <v>22</v>
      </c>
    </row>
    <row r="68" spans="1:17" ht="78" x14ac:dyDescent="0.2">
      <c r="A68" s="12">
        <v>68</v>
      </c>
      <c r="B68" s="3" t="s">
        <v>308</v>
      </c>
      <c r="C68" s="4" t="s">
        <v>16</v>
      </c>
      <c r="D68" s="4" t="s">
        <v>17</v>
      </c>
      <c r="E68" s="4">
        <v>1128283301</v>
      </c>
      <c r="F68" s="5" t="s">
        <v>309</v>
      </c>
      <c r="G68" s="5" t="s">
        <v>310</v>
      </c>
      <c r="H68" s="4">
        <v>131</v>
      </c>
      <c r="I68" s="4">
        <v>133</v>
      </c>
      <c r="J68" s="6" t="s">
        <v>290</v>
      </c>
      <c r="K68" s="6">
        <v>45504</v>
      </c>
      <c r="L68" s="7">
        <v>31269000</v>
      </c>
      <c r="M68" s="7">
        <v>31269000</v>
      </c>
      <c r="N68" s="7">
        <f t="shared" si="2"/>
        <v>0</v>
      </c>
      <c r="O68" s="8">
        <f t="shared" si="3"/>
        <v>1</v>
      </c>
      <c r="P68" s="9" t="s">
        <v>311</v>
      </c>
      <c r="Q68" s="5" t="s">
        <v>22</v>
      </c>
    </row>
    <row r="69" spans="1:17" ht="65" x14ac:dyDescent="0.2">
      <c r="A69" s="12">
        <v>69</v>
      </c>
      <c r="B69" s="3" t="s">
        <v>312</v>
      </c>
      <c r="C69" s="4" t="s">
        <v>16</v>
      </c>
      <c r="D69" s="4" t="s">
        <v>17</v>
      </c>
      <c r="E69" s="4">
        <v>1017243361</v>
      </c>
      <c r="F69" s="5" t="s">
        <v>313</v>
      </c>
      <c r="G69" s="5" t="s">
        <v>314</v>
      </c>
      <c r="H69" s="4">
        <v>132</v>
      </c>
      <c r="I69" s="4">
        <v>138</v>
      </c>
      <c r="J69" s="6" t="s">
        <v>315</v>
      </c>
      <c r="K69" s="6">
        <v>45504</v>
      </c>
      <c r="L69" s="7">
        <v>25118950</v>
      </c>
      <c r="M69" s="7">
        <v>25118950</v>
      </c>
      <c r="N69" s="7">
        <f t="shared" si="2"/>
        <v>0</v>
      </c>
      <c r="O69" s="8">
        <f t="shared" si="3"/>
        <v>1</v>
      </c>
      <c r="P69" s="9" t="s">
        <v>316</v>
      </c>
      <c r="Q69" s="5" t="s">
        <v>22</v>
      </c>
    </row>
    <row r="70" spans="1:17" ht="91" x14ac:dyDescent="0.2">
      <c r="A70" s="12">
        <v>70</v>
      </c>
      <c r="B70" s="3" t="s">
        <v>317</v>
      </c>
      <c r="C70" s="4" t="s">
        <v>16</v>
      </c>
      <c r="D70" s="4" t="s">
        <v>17</v>
      </c>
      <c r="E70" s="4">
        <v>43869828</v>
      </c>
      <c r="F70" s="5" t="s">
        <v>318</v>
      </c>
      <c r="G70" s="5" t="s">
        <v>319</v>
      </c>
      <c r="H70" s="4">
        <v>168</v>
      </c>
      <c r="I70" s="4">
        <v>147</v>
      </c>
      <c r="J70" s="6" t="s">
        <v>320</v>
      </c>
      <c r="K70" s="6">
        <v>45443</v>
      </c>
      <c r="L70" s="7">
        <v>13201200</v>
      </c>
      <c r="M70" s="7">
        <v>13201200</v>
      </c>
      <c r="N70" s="7">
        <f t="shared" si="2"/>
        <v>0</v>
      </c>
      <c r="O70" s="8">
        <f t="shared" si="3"/>
        <v>1</v>
      </c>
      <c r="P70" s="9" t="s">
        <v>321</v>
      </c>
      <c r="Q70" s="5" t="s">
        <v>22</v>
      </c>
    </row>
    <row r="71" spans="1:17" ht="104" x14ac:dyDescent="0.2">
      <c r="A71" s="12">
        <v>71</v>
      </c>
      <c r="B71" s="3" t="s">
        <v>322</v>
      </c>
      <c r="C71" s="4" t="s">
        <v>16</v>
      </c>
      <c r="D71" s="4" t="s">
        <v>17</v>
      </c>
      <c r="E71" s="4">
        <v>32323367</v>
      </c>
      <c r="F71" s="5" t="s">
        <v>323</v>
      </c>
      <c r="G71" s="5" t="s">
        <v>324</v>
      </c>
      <c r="H71" s="4">
        <v>141</v>
      </c>
      <c r="I71" s="4">
        <v>148</v>
      </c>
      <c r="J71" s="6" t="s">
        <v>325</v>
      </c>
      <c r="K71" s="6">
        <v>45504</v>
      </c>
      <c r="L71" s="7">
        <v>29705550</v>
      </c>
      <c r="M71" s="7">
        <v>29705550</v>
      </c>
      <c r="N71" s="7">
        <f t="shared" si="2"/>
        <v>0</v>
      </c>
      <c r="O71" s="8">
        <f t="shared" si="3"/>
        <v>1</v>
      </c>
      <c r="P71" s="9" t="s">
        <v>326</v>
      </c>
      <c r="Q71" s="5" t="s">
        <v>22</v>
      </c>
    </row>
    <row r="72" spans="1:17" ht="104" x14ac:dyDescent="0.2">
      <c r="A72" s="12">
        <v>72</v>
      </c>
      <c r="B72" s="3" t="s">
        <v>327</v>
      </c>
      <c r="C72" s="4" t="s">
        <v>16</v>
      </c>
      <c r="D72" s="4" t="s">
        <v>17</v>
      </c>
      <c r="E72" s="4">
        <v>1020415240</v>
      </c>
      <c r="F72" s="5" t="s">
        <v>328</v>
      </c>
      <c r="G72" s="5" t="s">
        <v>329</v>
      </c>
      <c r="H72" s="4">
        <v>148</v>
      </c>
      <c r="I72" s="4">
        <v>149</v>
      </c>
      <c r="J72" s="6" t="s">
        <v>325</v>
      </c>
      <c r="K72" s="6">
        <v>45504</v>
      </c>
      <c r="L72" s="7">
        <v>29705550</v>
      </c>
      <c r="M72" s="7">
        <v>29705550</v>
      </c>
      <c r="N72" s="7">
        <f t="shared" si="2"/>
        <v>0</v>
      </c>
      <c r="O72" s="8">
        <f t="shared" si="3"/>
        <v>1</v>
      </c>
      <c r="P72" s="9" t="s">
        <v>330</v>
      </c>
      <c r="Q72" s="5" t="s">
        <v>22</v>
      </c>
    </row>
    <row r="73" spans="1:17" ht="91" x14ac:dyDescent="0.2">
      <c r="A73" s="12">
        <v>73</v>
      </c>
      <c r="B73" s="3" t="s">
        <v>331</v>
      </c>
      <c r="C73" s="4" t="s">
        <v>16</v>
      </c>
      <c r="D73" s="4" t="s">
        <v>17</v>
      </c>
      <c r="E73" s="4">
        <v>1000088822</v>
      </c>
      <c r="F73" s="5" t="s">
        <v>332</v>
      </c>
      <c r="G73" s="5" t="s">
        <v>333</v>
      </c>
      <c r="H73" s="4">
        <v>149</v>
      </c>
      <c r="I73" s="4">
        <v>146</v>
      </c>
      <c r="J73" s="6" t="s">
        <v>320</v>
      </c>
      <c r="K73" s="6">
        <v>45504</v>
      </c>
      <c r="L73" s="7">
        <v>18040440</v>
      </c>
      <c r="M73" s="7">
        <v>18040440</v>
      </c>
      <c r="N73" s="7">
        <f t="shared" si="2"/>
        <v>0</v>
      </c>
      <c r="O73" s="8">
        <f t="shared" si="3"/>
        <v>1</v>
      </c>
      <c r="P73" s="9" t="s">
        <v>334</v>
      </c>
      <c r="Q73" s="5" t="s">
        <v>22</v>
      </c>
    </row>
    <row r="74" spans="1:17" ht="65" x14ac:dyDescent="0.2">
      <c r="A74" s="12">
        <v>74</v>
      </c>
      <c r="B74" s="3" t="s">
        <v>335</v>
      </c>
      <c r="C74" s="4" t="s">
        <v>16</v>
      </c>
      <c r="D74" s="4" t="s">
        <v>17</v>
      </c>
      <c r="E74" s="4">
        <v>43617864</v>
      </c>
      <c r="F74" s="5" t="s">
        <v>336</v>
      </c>
      <c r="G74" s="5" t="s">
        <v>337</v>
      </c>
      <c r="H74" s="4">
        <v>144</v>
      </c>
      <c r="I74" s="4">
        <v>150</v>
      </c>
      <c r="J74" s="6" t="s">
        <v>320</v>
      </c>
      <c r="K74" s="6">
        <v>45504</v>
      </c>
      <c r="L74" s="7">
        <v>24385550</v>
      </c>
      <c r="M74" s="7">
        <v>24202200</v>
      </c>
      <c r="N74" s="7">
        <f t="shared" si="2"/>
        <v>183350</v>
      </c>
      <c r="O74" s="8">
        <f t="shared" si="3"/>
        <v>0.99248120300751874</v>
      </c>
      <c r="P74" s="9" t="s">
        <v>338</v>
      </c>
      <c r="Q74" s="5" t="s">
        <v>22</v>
      </c>
    </row>
    <row r="75" spans="1:17" ht="65" x14ac:dyDescent="0.2">
      <c r="A75" s="12">
        <v>75</v>
      </c>
      <c r="B75" s="3" t="s">
        <v>339</v>
      </c>
      <c r="C75" s="4" t="s">
        <v>16</v>
      </c>
      <c r="D75" s="4" t="s">
        <v>17</v>
      </c>
      <c r="E75" s="4">
        <v>1152448365</v>
      </c>
      <c r="F75" s="5" t="s">
        <v>340</v>
      </c>
      <c r="G75" s="5" t="s">
        <v>341</v>
      </c>
      <c r="H75" s="4">
        <v>145</v>
      </c>
      <c r="I75" s="4">
        <v>151</v>
      </c>
      <c r="J75" s="6" t="s">
        <v>320</v>
      </c>
      <c r="K75" s="6">
        <v>45504</v>
      </c>
      <c r="L75" s="7">
        <v>24385550</v>
      </c>
      <c r="M75" s="7">
        <v>13201200</v>
      </c>
      <c r="N75" s="7">
        <f t="shared" si="2"/>
        <v>11184350</v>
      </c>
      <c r="O75" s="8">
        <f t="shared" si="3"/>
        <v>0.54135338345864659</v>
      </c>
      <c r="P75" s="9" t="s">
        <v>342</v>
      </c>
      <c r="Q75" s="5" t="s">
        <v>112</v>
      </c>
    </row>
    <row r="76" spans="1:17" ht="78" x14ac:dyDescent="0.2">
      <c r="A76" s="12">
        <v>76</v>
      </c>
      <c r="B76" s="3" t="s">
        <v>343</v>
      </c>
      <c r="C76" s="4" t="s">
        <v>16</v>
      </c>
      <c r="D76" s="4" t="s">
        <v>17</v>
      </c>
      <c r="E76" s="4">
        <v>70120343</v>
      </c>
      <c r="F76" s="5" t="s">
        <v>344</v>
      </c>
      <c r="G76" s="5" t="s">
        <v>345</v>
      </c>
      <c r="H76" s="4">
        <v>143</v>
      </c>
      <c r="I76" s="4">
        <v>152</v>
      </c>
      <c r="J76" s="6" t="s">
        <v>320</v>
      </c>
      <c r="K76" s="6">
        <v>45504</v>
      </c>
      <c r="L76" s="7">
        <v>24385550</v>
      </c>
      <c r="M76" s="7">
        <v>13201200</v>
      </c>
      <c r="N76" s="7">
        <f t="shared" si="2"/>
        <v>11184350</v>
      </c>
      <c r="O76" s="8">
        <f t="shared" si="3"/>
        <v>0.54135338345864659</v>
      </c>
      <c r="P76" s="9" t="s">
        <v>346</v>
      </c>
      <c r="Q76" s="5" t="s">
        <v>22</v>
      </c>
    </row>
    <row r="77" spans="1:17" ht="91" x14ac:dyDescent="0.2">
      <c r="A77" s="12">
        <v>77</v>
      </c>
      <c r="B77" s="3" t="s">
        <v>347</v>
      </c>
      <c r="C77" s="4" t="s">
        <v>16</v>
      </c>
      <c r="D77" s="4" t="s">
        <v>17</v>
      </c>
      <c r="E77" s="4">
        <v>1128268538</v>
      </c>
      <c r="F77" s="5" t="s">
        <v>348</v>
      </c>
      <c r="G77" s="5" t="s">
        <v>349</v>
      </c>
      <c r="H77" s="4">
        <v>142</v>
      </c>
      <c r="I77" s="4">
        <v>153</v>
      </c>
      <c r="J77" s="6" t="s">
        <v>320</v>
      </c>
      <c r="K77" s="6">
        <v>45504</v>
      </c>
      <c r="L77" s="7">
        <v>24385550</v>
      </c>
      <c r="M77" s="7">
        <v>24202200</v>
      </c>
      <c r="N77" s="7">
        <f t="shared" si="2"/>
        <v>183350</v>
      </c>
      <c r="O77" s="8">
        <f t="shared" si="3"/>
        <v>0.99248120300751874</v>
      </c>
      <c r="P77" s="9" t="s">
        <v>350</v>
      </c>
      <c r="Q77" s="5" t="s">
        <v>22</v>
      </c>
    </row>
    <row r="78" spans="1:17" ht="39" x14ac:dyDescent="0.2">
      <c r="A78" s="12">
        <v>78</v>
      </c>
      <c r="B78" s="3" t="s">
        <v>351</v>
      </c>
      <c r="C78" s="4" t="s">
        <v>352</v>
      </c>
      <c r="D78" s="4" t="s">
        <v>250</v>
      </c>
      <c r="E78" s="4">
        <v>900151122</v>
      </c>
      <c r="F78" s="5" t="s">
        <v>353</v>
      </c>
      <c r="G78" s="5" t="s">
        <v>354</v>
      </c>
      <c r="H78" s="4">
        <v>102</v>
      </c>
      <c r="I78" s="4">
        <v>155</v>
      </c>
      <c r="J78" s="6" t="s">
        <v>355</v>
      </c>
      <c r="K78" s="6">
        <v>45657</v>
      </c>
      <c r="L78" s="7">
        <v>16000000</v>
      </c>
      <c r="M78" s="7">
        <v>0</v>
      </c>
      <c r="N78" s="7">
        <f t="shared" si="2"/>
        <v>16000000</v>
      </c>
      <c r="O78" s="8">
        <f t="shared" si="3"/>
        <v>0</v>
      </c>
      <c r="P78" s="9" t="s">
        <v>356</v>
      </c>
      <c r="Q78" s="5" t="s">
        <v>112</v>
      </c>
    </row>
    <row r="79" spans="1:17" ht="91" x14ac:dyDescent="0.2">
      <c r="A79" s="12">
        <v>79</v>
      </c>
      <c r="B79" s="3" t="s">
        <v>357</v>
      </c>
      <c r="C79" s="4" t="s">
        <v>16</v>
      </c>
      <c r="D79" s="4" t="s">
        <v>17</v>
      </c>
      <c r="E79" s="4">
        <v>43906353</v>
      </c>
      <c r="F79" s="5" t="s">
        <v>140</v>
      </c>
      <c r="G79" s="5" t="s">
        <v>358</v>
      </c>
      <c r="H79" s="4">
        <v>161</v>
      </c>
      <c r="I79" s="4">
        <v>156</v>
      </c>
      <c r="J79" s="6" t="s">
        <v>355</v>
      </c>
      <c r="K79" s="6">
        <v>45504</v>
      </c>
      <c r="L79" s="7">
        <v>26802000</v>
      </c>
      <c r="M79" s="7">
        <v>23168250</v>
      </c>
      <c r="N79" s="7">
        <f t="shared" si="2"/>
        <v>3633750</v>
      </c>
      <c r="O79" s="8">
        <f t="shared" si="3"/>
        <v>0.86442243116185358</v>
      </c>
      <c r="P79" s="9" t="s">
        <v>359</v>
      </c>
      <c r="Q79" s="5" t="s">
        <v>22</v>
      </c>
    </row>
    <row r="80" spans="1:17" ht="78" x14ac:dyDescent="0.2">
      <c r="A80" s="12">
        <v>80</v>
      </c>
      <c r="B80" s="3" t="s">
        <v>360</v>
      </c>
      <c r="C80" s="4" t="s">
        <v>16</v>
      </c>
      <c r="D80" s="4" t="s">
        <v>17</v>
      </c>
      <c r="E80" s="4">
        <v>1033340204</v>
      </c>
      <c r="F80" s="5" t="s">
        <v>43</v>
      </c>
      <c r="G80" s="5" t="s">
        <v>361</v>
      </c>
      <c r="H80" s="4">
        <v>163</v>
      </c>
      <c r="I80" s="4">
        <v>157</v>
      </c>
      <c r="J80" s="6" t="s">
        <v>355</v>
      </c>
      <c r="K80" s="6">
        <v>45504</v>
      </c>
      <c r="L80" s="7">
        <v>16400400</v>
      </c>
      <c r="M80" s="7">
        <v>6970170</v>
      </c>
      <c r="N80" s="7">
        <f t="shared" si="2"/>
        <v>9430230</v>
      </c>
      <c r="O80" s="8">
        <f t="shared" si="3"/>
        <v>0.42499999999999999</v>
      </c>
      <c r="P80" s="9" t="s">
        <v>362</v>
      </c>
      <c r="Q80" s="5" t="s">
        <v>22</v>
      </c>
    </row>
    <row r="81" spans="1:17" ht="78" x14ac:dyDescent="0.2">
      <c r="A81" s="12">
        <v>81</v>
      </c>
      <c r="B81" s="3" t="s">
        <v>363</v>
      </c>
      <c r="C81" s="4" t="s">
        <v>16</v>
      </c>
      <c r="D81" s="4" t="s">
        <v>17</v>
      </c>
      <c r="E81" s="4">
        <v>1036676436</v>
      </c>
      <c r="F81" s="5" t="s">
        <v>56</v>
      </c>
      <c r="G81" s="5" t="s">
        <v>364</v>
      </c>
      <c r="H81" s="4">
        <v>162</v>
      </c>
      <c r="I81" s="4">
        <v>158</v>
      </c>
      <c r="J81" s="6" t="s">
        <v>355</v>
      </c>
      <c r="K81" s="6">
        <v>45504</v>
      </c>
      <c r="L81" s="7">
        <v>22002000</v>
      </c>
      <c r="M81" s="7">
        <v>17002000</v>
      </c>
      <c r="N81" s="7">
        <f t="shared" si="2"/>
        <v>5000000</v>
      </c>
      <c r="O81" s="8">
        <f t="shared" si="3"/>
        <v>0.7727479320061813</v>
      </c>
      <c r="P81" s="9" t="s">
        <v>365</v>
      </c>
      <c r="Q81" s="5" t="s">
        <v>22</v>
      </c>
    </row>
    <row r="82" spans="1:17" ht="91" x14ac:dyDescent="0.2">
      <c r="A82" s="12">
        <v>82</v>
      </c>
      <c r="B82" s="3" t="s">
        <v>366</v>
      </c>
      <c r="C82" s="4" t="s">
        <v>16</v>
      </c>
      <c r="D82" s="4" t="s">
        <v>17</v>
      </c>
      <c r="E82" s="4">
        <v>98715578</v>
      </c>
      <c r="F82" s="5" t="s">
        <v>18</v>
      </c>
      <c r="G82" s="5" t="s">
        <v>19</v>
      </c>
      <c r="H82" s="4">
        <v>128</v>
      </c>
      <c r="I82" s="4">
        <v>159</v>
      </c>
      <c r="J82" s="6" t="s">
        <v>355</v>
      </c>
      <c r="K82" s="6">
        <v>45504</v>
      </c>
      <c r="L82" s="7">
        <v>22002000</v>
      </c>
      <c r="M82" s="7">
        <v>16601500</v>
      </c>
      <c r="N82" s="7">
        <f t="shared" si="2"/>
        <v>5400500</v>
      </c>
      <c r="O82" s="8">
        <f t="shared" si="3"/>
        <v>0.75454504135987632</v>
      </c>
      <c r="P82" s="9" t="s">
        <v>367</v>
      </c>
      <c r="Q82" s="5" t="s">
        <v>22</v>
      </c>
    </row>
    <row r="83" spans="1:17" ht="104" x14ac:dyDescent="0.2">
      <c r="A83" s="12">
        <v>83</v>
      </c>
      <c r="B83" s="3" t="s">
        <v>368</v>
      </c>
      <c r="C83" s="4" t="s">
        <v>16</v>
      </c>
      <c r="D83" s="4" t="s">
        <v>17</v>
      </c>
      <c r="E83" s="4">
        <v>43543176</v>
      </c>
      <c r="F83" s="5" t="s">
        <v>78</v>
      </c>
      <c r="G83" s="5" t="s">
        <v>369</v>
      </c>
      <c r="H83" s="4">
        <v>37</v>
      </c>
      <c r="I83" s="4">
        <v>162</v>
      </c>
      <c r="J83" s="6" t="s">
        <v>355</v>
      </c>
      <c r="K83" s="6">
        <v>45504</v>
      </c>
      <c r="L83" s="7">
        <v>22002000</v>
      </c>
      <c r="M83" s="7">
        <v>30996722</v>
      </c>
      <c r="N83" s="7">
        <f t="shared" si="2"/>
        <v>-8994722</v>
      </c>
      <c r="O83" s="8">
        <f t="shared" si="3"/>
        <v>1.4088138351058994</v>
      </c>
      <c r="P83" s="9" t="s">
        <v>370</v>
      </c>
      <c r="Q83" s="5" t="s">
        <v>22</v>
      </c>
    </row>
    <row r="84" spans="1:17" ht="91" x14ac:dyDescent="0.2">
      <c r="A84" s="12">
        <v>84</v>
      </c>
      <c r="B84" s="3" t="s">
        <v>371</v>
      </c>
      <c r="C84" s="4" t="s">
        <v>16</v>
      </c>
      <c r="D84" s="4" t="s">
        <v>17</v>
      </c>
      <c r="E84" s="4">
        <v>1036612782</v>
      </c>
      <c r="F84" s="5" t="s">
        <v>90</v>
      </c>
      <c r="G84" s="5" t="s">
        <v>372</v>
      </c>
      <c r="H84" s="4">
        <v>166</v>
      </c>
      <c r="I84" s="4">
        <v>160</v>
      </c>
      <c r="J84" s="6" t="s">
        <v>355</v>
      </c>
      <c r="K84" s="6">
        <v>45504</v>
      </c>
      <c r="L84" s="7">
        <v>26802000</v>
      </c>
      <c r="M84" s="7">
        <v>26802000</v>
      </c>
      <c r="N84" s="7">
        <f t="shared" si="2"/>
        <v>0</v>
      </c>
      <c r="O84" s="8">
        <f t="shared" si="3"/>
        <v>1</v>
      </c>
      <c r="P84" s="9" t="s">
        <v>373</v>
      </c>
      <c r="Q84" s="5" t="s">
        <v>22</v>
      </c>
    </row>
    <row r="85" spans="1:17" ht="52" x14ac:dyDescent="0.2">
      <c r="A85" s="12">
        <v>85</v>
      </c>
      <c r="B85" s="3" t="s">
        <v>374</v>
      </c>
      <c r="C85" s="4" t="s">
        <v>16</v>
      </c>
      <c r="D85" s="4" t="s">
        <v>17</v>
      </c>
      <c r="E85" s="4">
        <v>1128402534</v>
      </c>
      <c r="F85" s="5" t="s">
        <v>24</v>
      </c>
      <c r="G85" s="5" t="s">
        <v>375</v>
      </c>
      <c r="H85" s="4">
        <v>125</v>
      </c>
      <c r="I85" s="4">
        <v>161</v>
      </c>
      <c r="J85" s="6" t="s">
        <v>355</v>
      </c>
      <c r="K85" s="6">
        <v>45504</v>
      </c>
      <c r="L85" s="7">
        <v>12000000</v>
      </c>
      <c r="M85" s="7">
        <v>6000000</v>
      </c>
      <c r="N85" s="7">
        <f t="shared" si="2"/>
        <v>6000000</v>
      </c>
      <c r="O85" s="8">
        <f t="shared" si="3"/>
        <v>0.5</v>
      </c>
      <c r="P85" s="9" t="s">
        <v>376</v>
      </c>
      <c r="Q85" s="5" t="s">
        <v>22</v>
      </c>
    </row>
    <row r="86" spans="1:17" ht="78" x14ac:dyDescent="0.2">
      <c r="A86" s="12">
        <v>86</v>
      </c>
      <c r="B86" s="3" t="s">
        <v>377</v>
      </c>
      <c r="C86" s="4" t="s">
        <v>16</v>
      </c>
      <c r="D86" s="4" t="s">
        <v>17</v>
      </c>
      <c r="E86" s="4">
        <v>1128274854</v>
      </c>
      <c r="F86" s="5" t="s">
        <v>94</v>
      </c>
      <c r="G86" s="5" t="s">
        <v>378</v>
      </c>
      <c r="H86" s="4">
        <v>176</v>
      </c>
      <c r="I86" s="4">
        <v>163</v>
      </c>
      <c r="J86" s="6" t="s">
        <v>355</v>
      </c>
      <c r="K86" s="6">
        <v>45504</v>
      </c>
      <c r="L86" s="7">
        <v>30000000</v>
      </c>
      <c r="M86" s="7">
        <v>12750000</v>
      </c>
      <c r="N86" s="7">
        <f t="shared" si="2"/>
        <v>17250000</v>
      </c>
      <c r="O86" s="8">
        <f t="shared" si="3"/>
        <v>0.42499999999999999</v>
      </c>
      <c r="P86" s="9" t="s">
        <v>379</v>
      </c>
      <c r="Q86" s="5" t="s">
        <v>22</v>
      </c>
    </row>
    <row r="87" spans="1:17" ht="78" x14ac:dyDescent="0.2">
      <c r="A87" s="12">
        <v>87</v>
      </c>
      <c r="B87" s="3" t="s">
        <v>380</v>
      </c>
      <c r="C87" s="4" t="s">
        <v>16</v>
      </c>
      <c r="D87" s="4" t="s">
        <v>17</v>
      </c>
      <c r="E87" s="4">
        <v>71337892</v>
      </c>
      <c r="F87" s="5" t="s">
        <v>33</v>
      </c>
      <c r="G87" s="5" t="s">
        <v>381</v>
      </c>
      <c r="H87" s="4">
        <v>154</v>
      </c>
      <c r="I87" s="4">
        <v>164</v>
      </c>
      <c r="J87" s="6" t="s">
        <v>355</v>
      </c>
      <c r="K87" s="6">
        <v>45504</v>
      </c>
      <c r="L87" s="7">
        <v>12000000</v>
      </c>
      <c r="M87" s="7">
        <v>9799900</v>
      </c>
      <c r="N87" s="7">
        <f t="shared" si="2"/>
        <v>2200100</v>
      </c>
      <c r="O87" s="8">
        <f t="shared" si="3"/>
        <v>0.81665833333333337</v>
      </c>
      <c r="P87" s="9" t="s">
        <v>382</v>
      </c>
      <c r="Q87" s="5" t="s">
        <v>22</v>
      </c>
    </row>
    <row r="88" spans="1:17" ht="78" x14ac:dyDescent="0.2">
      <c r="A88" s="12">
        <v>88</v>
      </c>
      <c r="B88" s="3" t="s">
        <v>383</v>
      </c>
      <c r="C88" s="4" t="s">
        <v>16</v>
      </c>
      <c r="D88" s="4" t="s">
        <v>17</v>
      </c>
      <c r="E88" s="4">
        <v>1152462901</v>
      </c>
      <c r="F88" s="5" t="s">
        <v>86</v>
      </c>
      <c r="G88" s="5" t="s">
        <v>384</v>
      </c>
      <c r="H88" s="4">
        <v>159</v>
      </c>
      <c r="I88" s="4">
        <v>165</v>
      </c>
      <c r="J88" s="6" t="s">
        <v>355</v>
      </c>
      <c r="K88" s="6">
        <v>45504</v>
      </c>
      <c r="L88" s="7">
        <v>22002000</v>
      </c>
      <c r="M88" s="7">
        <v>16601500</v>
      </c>
      <c r="N88" s="7">
        <f t="shared" si="2"/>
        <v>5400500</v>
      </c>
      <c r="O88" s="8">
        <f t="shared" si="3"/>
        <v>0.75454504135987632</v>
      </c>
      <c r="P88" s="9" t="s">
        <v>385</v>
      </c>
      <c r="Q88" s="5" t="s">
        <v>22</v>
      </c>
    </row>
    <row r="89" spans="1:17" ht="91" x14ac:dyDescent="0.2">
      <c r="A89" s="12">
        <v>89</v>
      </c>
      <c r="B89" s="3" t="s">
        <v>386</v>
      </c>
      <c r="C89" s="4" t="s">
        <v>16</v>
      </c>
      <c r="D89" s="4" t="s">
        <v>17</v>
      </c>
      <c r="E89" s="4">
        <v>3352462</v>
      </c>
      <c r="F89" s="5" t="s">
        <v>28</v>
      </c>
      <c r="G89" s="5" t="s">
        <v>387</v>
      </c>
      <c r="H89" s="4">
        <v>134</v>
      </c>
      <c r="I89" s="4">
        <v>175</v>
      </c>
      <c r="J89" s="6" t="s">
        <v>355</v>
      </c>
      <c r="K89" s="6">
        <v>45504</v>
      </c>
      <c r="L89" s="7">
        <v>9200400</v>
      </c>
      <c r="M89" s="7">
        <v>3526820</v>
      </c>
      <c r="N89" s="7">
        <f t="shared" si="2"/>
        <v>5673580</v>
      </c>
      <c r="O89" s="8">
        <f t="shared" si="3"/>
        <v>0.38333333333333336</v>
      </c>
      <c r="P89" s="9" t="s">
        <v>388</v>
      </c>
      <c r="Q89" s="5" t="s">
        <v>22</v>
      </c>
    </row>
    <row r="90" spans="1:17" ht="65" x14ac:dyDescent="0.2">
      <c r="A90" s="12">
        <v>90</v>
      </c>
      <c r="B90" s="3" t="s">
        <v>389</v>
      </c>
      <c r="C90" s="4" t="s">
        <v>16</v>
      </c>
      <c r="D90" s="4" t="s">
        <v>17</v>
      </c>
      <c r="E90" s="4">
        <v>1152452959</v>
      </c>
      <c r="F90" s="5" t="s">
        <v>390</v>
      </c>
      <c r="G90" s="5" t="s">
        <v>391</v>
      </c>
      <c r="H90" s="4">
        <v>177</v>
      </c>
      <c r="I90" s="4">
        <v>166</v>
      </c>
      <c r="J90" s="6" t="s">
        <v>355</v>
      </c>
      <c r="K90" s="6">
        <v>45504</v>
      </c>
      <c r="L90" s="7">
        <v>30000000</v>
      </c>
      <c r="M90" s="7">
        <v>22600000</v>
      </c>
      <c r="N90" s="7">
        <f t="shared" si="2"/>
        <v>7400000</v>
      </c>
      <c r="O90" s="8">
        <f t="shared" si="3"/>
        <v>0.7533333333333333</v>
      </c>
      <c r="P90" s="9" t="s">
        <v>392</v>
      </c>
      <c r="Q90" s="5" t="s">
        <v>22</v>
      </c>
    </row>
    <row r="91" spans="1:17" ht="91" x14ac:dyDescent="0.2">
      <c r="A91" s="12">
        <v>91</v>
      </c>
      <c r="B91" s="3" t="s">
        <v>393</v>
      </c>
      <c r="C91" s="4" t="s">
        <v>16</v>
      </c>
      <c r="D91" s="4" t="s">
        <v>17</v>
      </c>
      <c r="E91" s="4">
        <v>1128419815</v>
      </c>
      <c r="F91" s="5" t="s">
        <v>102</v>
      </c>
      <c r="G91" s="5" t="s">
        <v>394</v>
      </c>
      <c r="H91" s="4">
        <v>160</v>
      </c>
      <c r="I91" s="4">
        <v>167</v>
      </c>
      <c r="J91" s="6" t="s">
        <v>355</v>
      </c>
      <c r="K91" s="6">
        <v>45504</v>
      </c>
      <c r="L91" s="7">
        <v>30000000</v>
      </c>
      <c r="M91" s="7">
        <v>25100000</v>
      </c>
      <c r="N91" s="7">
        <f t="shared" si="2"/>
        <v>4900000</v>
      </c>
      <c r="O91" s="8">
        <f t="shared" si="3"/>
        <v>0.83666666666666667</v>
      </c>
      <c r="P91" s="9" t="s">
        <v>395</v>
      </c>
      <c r="Q91" s="5" t="s">
        <v>22</v>
      </c>
    </row>
    <row r="92" spans="1:17" ht="78" x14ac:dyDescent="0.2">
      <c r="A92" s="12">
        <v>92</v>
      </c>
      <c r="B92" s="3" t="s">
        <v>396</v>
      </c>
      <c r="C92" s="4" t="s">
        <v>16</v>
      </c>
      <c r="D92" s="4" t="s">
        <v>17</v>
      </c>
      <c r="E92" s="4">
        <v>1214723604</v>
      </c>
      <c r="F92" s="5" t="s">
        <v>65</v>
      </c>
      <c r="G92" s="5" t="s">
        <v>397</v>
      </c>
      <c r="H92" s="4">
        <v>110</v>
      </c>
      <c r="I92" s="4">
        <v>168</v>
      </c>
      <c r="J92" s="6" t="s">
        <v>355</v>
      </c>
      <c r="K92" s="6">
        <v>45504</v>
      </c>
      <c r="L92" s="7">
        <v>12000000</v>
      </c>
      <c r="M92" s="7">
        <v>7448750</v>
      </c>
      <c r="N92" s="7">
        <f t="shared" si="2"/>
        <v>4551250</v>
      </c>
      <c r="O92" s="8">
        <f t="shared" si="3"/>
        <v>0.62072916666666667</v>
      </c>
      <c r="P92" s="9" t="s">
        <v>398</v>
      </c>
      <c r="Q92" s="5" t="s">
        <v>22</v>
      </c>
    </row>
    <row r="93" spans="1:17" ht="78" x14ac:dyDescent="0.2">
      <c r="A93" s="12">
        <v>93</v>
      </c>
      <c r="B93" s="3" t="s">
        <v>399</v>
      </c>
      <c r="C93" s="4" t="s">
        <v>16</v>
      </c>
      <c r="D93" s="4" t="s">
        <v>17</v>
      </c>
      <c r="E93" s="4">
        <v>1017143298</v>
      </c>
      <c r="F93" s="5" t="s">
        <v>98</v>
      </c>
      <c r="G93" s="5" t="s">
        <v>400</v>
      </c>
      <c r="H93" s="4">
        <v>156</v>
      </c>
      <c r="I93" s="4">
        <v>169</v>
      </c>
      <c r="J93" s="6" t="s">
        <v>355</v>
      </c>
      <c r="K93" s="6">
        <v>45504</v>
      </c>
      <c r="L93" s="7">
        <v>16400400</v>
      </c>
      <c r="M93" s="7">
        <v>12400300</v>
      </c>
      <c r="N93" s="7">
        <f t="shared" si="2"/>
        <v>4000100</v>
      </c>
      <c r="O93" s="8">
        <f t="shared" si="3"/>
        <v>0.75609741225823757</v>
      </c>
      <c r="P93" s="9" t="s">
        <v>401</v>
      </c>
      <c r="Q93" s="5" t="s">
        <v>22</v>
      </c>
    </row>
    <row r="94" spans="1:17" ht="91" x14ac:dyDescent="0.2">
      <c r="A94" s="12">
        <v>94</v>
      </c>
      <c r="B94" s="3" t="s">
        <v>402</v>
      </c>
      <c r="C94" s="4" t="s">
        <v>16</v>
      </c>
      <c r="D94" s="4" t="s">
        <v>17</v>
      </c>
      <c r="E94" s="4">
        <v>88223909</v>
      </c>
      <c r="F94" s="5" t="s">
        <v>74</v>
      </c>
      <c r="G94" s="5" t="s">
        <v>403</v>
      </c>
      <c r="H94" s="4">
        <v>137</v>
      </c>
      <c r="I94" s="4">
        <v>170</v>
      </c>
      <c r="J94" s="6" t="s">
        <v>355</v>
      </c>
      <c r="K94" s="6">
        <v>45504</v>
      </c>
      <c r="L94" s="7">
        <v>16400400</v>
      </c>
      <c r="M94" s="7">
        <v>12400300</v>
      </c>
      <c r="N94" s="7">
        <f t="shared" si="2"/>
        <v>4000100</v>
      </c>
      <c r="O94" s="8">
        <f t="shared" si="3"/>
        <v>0.75609741225823757</v>
      </c>
      <c r="P94" s="9" t="s">
        <v>404</v>
      </c>
      <c r="Q94" s="5" t="s">
        <v>22</v>
      </c>
    </row>
    <row r="95" spans="1:17" ht="65" x14ac:dyDescent="0.2">
      <c r="A95" s="12">
        <v>95</v>
      </c>
      <c r="B95" s="3" t="s">
        <v>405</v>
      </c>
      <c r="C95" s="4" t="s">
        <v>16</v>
      </c>
      <c r="D95" s="4" t="s">
        <v>17</v>
      </c>
      <c r="E95" s="4">
        <v>1036604289</v>
      </c>
      <c r="F95" s="5" t="s">
        <v>69</v>
      </c>
      <c r="G95" s="5" t="s">
        <v>406</v>
      </c>
      <c r="H95" s="4">
        <v>135</v>
      </c>
      <c r="I95" s="4">
        <v>171</v>
      </c>
      <c r="J95" s="6" t="s">
        <v>355</v>
      </c>
      <c r="K95" s="6">
        <v>45504</v>
      </c>
      <c r="L95" s="7">
        <v>12000000</v>
      </c>
      <c r="M95" s="7">
        <v>9799900</v>
      </c>
      <c r="N95" s="7">
        <f t="shared" si="2"/>
        <v>2200100</v>
      </c>
      <c r="O95" s="8">
        <f t="shared" si="3"/>
        <v>0.81665833333333337</v>
      </c>
      <c r="P95" s="9" t="s">
        <v>407</v>
      </c>
      <c r="Q95" s="5" t="s">
        <v>22</v>
      </c>
    </row>
    <row r="96" spans="1:17" ht="65" x14ac:dyDescent="0.2">
      <c r="A96" s="12">
        <v>96</v>
      </c>
      <c r="B96" s="3" t="s">
        <v>408</v>
      </c>
      <c r="C96" s="4" t="s">
        <v>16</v>
      </c>
      <c r="D96" s="4" t="s">
        <v>17</v>
      </c>
      <c r="E96" s="4">
        <v>1037661990</v>
      </c>
      <c r="F96" s="5" t="s">
        <v>82</v>
      </c>
      <c r="G96" s="5" t="s">
        <v>409</v>
      </c>
      <c r="H96" s="4">
        <v>126</v>
      </c>
      <c r="I96" s="4">
        <v>172</v>
      </c>
      <c r="J96" s="6" t="s">
        <v>355</v>
      </c>
      <c r="K96" s="6">
        <v>45504</v>
      </c>
      <c r="L96" s="7">
        <v>16400400</v>
      </c>
      <c r="M96" s="7">
        <v>12800200</v>
      </c>
      <c r="N96" s="7">
        <f t="shared" si="2"/>
        <v>3600200</v>
      </c>
      <c r="O96" s="8">
        <f t="shared" si="3"/>
        <v>0.78048096387892973</v>
      </c>
      <c r="P96" s="9" t="s">
        <v>410</v>
      </c>
      <c r="Q96" s="5" t="s">
        <v>22</v>
      </c>
    </row>
    <row r="97" spans="1:17" ht="65" x14ac:dyDescent="0.2">
      <c r="A97" s="12">
        <v>97</v>
      </c>
      <c r="B97" s="3" t="s">
        <v>411</v>
      </c>
      <c r="C97" s="4" t="s">
        <v>16</v>
      </c>
      <c r="D97" s="4" t="s">
        <v>17</v>
      </c>
      <c r="E97" s="4">
        <v>43873853</v>
      </c>
      <c r="F97" s="5" t="s">
        <v>126</v>
      </c>
      <c r="G97" s="5" t="s">
        <v>412</v>
      </c>
      <c r="H97" s="4">
        <v>155</v>
      </c>
      <c r="I97" s="4">
        <v>173</v>
      </c>
      <c r="J97" s="6" t="s">
        <v>355</v>
      </c>
      <c r="K97" s="6">
        <v>45504</v>
      </c>
      <c r="L97" s="7">
        <v>26802000</v>
      </c>
      <c r="M97" s="7">
        <v>20101500</v>
      </c>
      <c r="N97" s="7">
        <f t="shared" si="2"/>
        <v>6700500</v>
      </c>
      <c r="O97" s="8">
        <f t="shared" si="3"/>
        <v>0.75</v>
      </c>
      <c r="P97" s="9" t="s">
        <v>413</v>
      </c>
      <c r="Q97" s="5" t="s">
        <v>22</v>
      </c>
    </row>
    <row r="98" spans="1:17" ht="65" x14ac:dyDescent="0.2">
      <c r="A98" s="12">
        <v>98</v>
      </c>
      <c r="B98" s="3" t="s">
        <v>414</v>
      </c>
      <c r="C98" s="4" t="s">
        <v>16</v>
      </c>
      <c r="D98" s="4" t="s">
        <v>17</v>
      </c>
      <c r="E98" s="4">
        <v>900862761</v>
      </c>
      <c r="F98" s="5" t="s">
        <v>415</v>
      </c>
      <c r="G98" s="5" t="s">
        <v>416</v>
      </c>
      <c r="H98" s="4">
        <v>127</v>
      </c>
      <c r="I98" s="4">
        <v>174</v>
      </c>
      <c r="J98" s="6">
        <v>45383</v>
      </c>
      <c r="K98" s="6">
        <v>45657</v>
      </c>
      <c r="L98" s="7">
        <v>105106088</v>
      </c>
      <c r="M98" s="7">
        <v>0</v>
      </c>
      <c r="N98" s="7">
        <f t="shared" si="2"/>
        <v>105106088</v>
      </c>
      <c r="O98" s="8">
        <f t="shared" si="3"/>
        <v>0</v>
      </c>
      <c r="P98" s="9" t="s">
        <v>417</v>
      </c>
      <c r="Q98" s="5" t="s">
        <v>112</v>
      </c>
    </row>
    <row r="99" spans="1:17" ht="117" x14ac:dyDescent="0.2">
      <c r="A99" s="12">
        <v>99</v>
      </c>
      <c r="B99" s="3" t="s">
        <v>418</v>
      </c>
      <c r="C99" s="4" t="s">
        <v>16</v>
      </c>
      <c r="D99" s="4" t="s">
        <v>17</v>
      </c>
      <c r="E99" s="4">
        <v>1017128531</v>
      </c>
      <c r="F99" s="5" t="s">
        <v>419</v>
      </c>
      <c r="G99" s="5" t="s">
        <v>420</v>
      </c>
      <c r="H99" s="4">
        <v>180</v>
      </c>
      <c r="I99" s="4">
        <v>176</v>
      </c>
      <c r="J99" s="6" t="s">
        <v>421</v>
      </c>
      <c r="K99" s="6">
        <v>45504</v>
      </c>
      <c r="L99" s="7">
        <v>21635300</v>
      </c>
      <c r="M99" s="7">
        <v>16329215</v>
      </c>
      <c r="N99" s="7">
        <f t="shared" si="2"/>
        <v>5306085</v>
      </c>
      <c r="O99" s="8">
        <f t="shared" si="3"/>
        <v>0.75474872084047828</v>
      </c>
      <c r="P99" s="9" t="s">
        <v>422</v>
      </c>
      <c r="Q99" s="5" t="s">
        <v>22</v>
      </c>
    </row>
    <row r="100" spans="1:17" ht="78" x14ac:dyDescent="0.2">
      <c r="A100" s="12">
        <v>101</v>
      </c>
      <c r="B100" s="3" t="s">
        <v>423</v>
      </c>
      <c r="C100" s="4" t="s">
        <v>16</v>
      </c>
      <c r="D100" s="4" t="s">
        <v>17</v>
      </c>
      <c r="E100" s="4">
        <v>32561977</v>
      </c>
      <c r="F100" s="5" t="s">
        <v>424</v>
      </c>
      <c r="G100" s="5" t="s">
        <v>425</v>
      </c>
      <c r="H100" s="4">
        <v>152</v>
      </c>
      <c r="I100" s="4">
        <v>179</v>
      </c>
      <c r="J100" s="6" t="s">
        <v>421</v>
      </c>
      <c r="K100" s="6">
        <v>45504</v>
      </c>
      <c r="L100" s="7">
        <v>16127060</v>
      </c>
      <c r="M100" s="7">
        <v>12304203</v>
      </c>
      <c r="N100" s="7">
        <f t="shared" si="2"/>
        <v>3822857</v>
      </c>
      <c r="O100" s="8">
        <f t="shared" si="3"/>
        <v>0.7629538800004465</v>
      </c>
      <c r="P100" s="9" t="s">
        <v>426</v>
      </c>
      <c r="Q100" s="5" t="s">
        <v>22</v>
      </c>
    </row>
    <row r="101" spans="1:17" ht="78" x14ac:dyDescent="0.2">
      <c r="A101" s="12">
        <v>102</v>
      </c>
      <c r="B101" s="3" t="s">
        <v>427</v>
      </c>
      <c r="C101" s="4" t="s">
        <v>16</v>
      </c>
      <c r="D101" s="4" t="s">
        <v>17</v>
      </c>
      <c r="E101" s="4">
        <v>71677773</v>
      </c>
      <c r="F101" s="5" t="s">
        <v>428</v>
      </c>
      <c r="G101" s="5" t="s">
        <v>429</v>
      </c>
      <c r="H101" s="4">
        <v>151</v>
      </c>
      <c r="I101" s="4">
        <v>180</v>
      </c>
      <c r="J101" s="6" t="s">
        <v>430</v>
      </c>
      <c r="K101" s="6">
        <v>45443</v>
      </c>
      <c r="L101" s="7">
        <v>10634300</v>
      </c>
      <c r="M101" s="7">
        <v>10267600</v>
      </c>
      <c r="N101" s="7">
        <f t="shared" si="2"/>
        <v>366700</v>
      </c>
      <c r="O101" s="8">
        <f t="shared" si="3"/>
        <v>0.96551724137931039</v>
      </c>
      <c r="P101" s="9" t="s">
        <v>431</v>
      </c>
      <c r="Q101" s="5" t="s">
        <v>22</v>
      </c>
    </row>
    <row r="102" spans="1:17" ht="65" x14ac:dyDescent="0.2">
      <c r="A102" s="12">
        <v>103</v>
      </c>
      <c r="B102" s="3" t="s">
        <v>432</v>
      </c>
      <c r="C102" s="4" t="s">
        <v>16</v>
      </c>
      <c r="D102" s="4" t="s">
        <v>17</v>
      </c>
      <c r="E102" s="4">
        <v>1037642506</v>
      </c>
      <c r="F102" s="5" t="s">
        <v>433</v>
      </c>
      <c r="G102" s="5" t="s">
        <v>434</v>
      </c>
      <c r="H102" s="4">
        <v>184</v>
      </c>
      <c r="I102" s="4">
        <v>193</v>
      </c>
      <c r="J102" s="6" t="s">
        <v>435</v>
      </c>
      <c r="K102" s="6">
        <v>45443</v>
      </c>
      <c r="L102" s="7">
        <v>9717550</v>
      </c>
      <c r="M102" s="7">
        <v>9717550</v>
      </c>
      <c r="N102" s="7">
        <f t="shared" si="2"/>
        <v>0</v>
      </c>
      <c r="O102" s="8">
        <f t="shared" si="3"/>
        <v>1</v>
      </c>
      <c r="P102" s="9" t="s">
        <v>436</v>
      </c>
      <c r="Q102" s="5" t="s">
        <v>22</v>
      </c>
    </row>
    <row r="103" spans="1:17" ht="91" x14ac:dyDescent="0.2">
      <c r="A103" s="12">
        <v>104</v>
      </c>
      <c r="B103" s="3" t="s">
        <v>437</v>
      </c>
      <c r="C103" s="4" t="s">
        <v>16</v>
      </c>
      <c r="D103" s="4" t="s">
        <v>17</v>
      </c>
      <c r="E103" s="4">
        <v>43254695</v>
      </c>
      <c r="F103" s="5" t="s">
        <v>438</v>
      </c>
      <c r="G103" s="5" t="s">
        <v>439</v>
      </c>
      <c r="H103" s="4">
        <v>164</v>
      </c>
      <c r="I103" s="4">
        <v>194</v>
      </c>
      <c r="J103" s="6" t="s">
        <v>435</v>
      </c>
      <c r="K103" s="6">
        <v>45504</v>
      </c>
      <c r="L103" s="7">
        <v>20718550</v>
      </c>
      <c r="M103" s="7">
        <v>0</v>
      </c>
      <c r="N103" s="7">
        <f t="shared" si="2"/>
        <v>20718550</v>
      </c>
      <c r="O103" s="8">
        <f t="shared" si="3"/>
        <v>0</v>
      </c>
      <c r="P103" s="9" t="s">
        <v>440</v>
      </c>
      <c r="Q103" s="5" t="s">
        <v>112</v>
      </c>
    </row>
    <row r="104" spans="1:17" ht="91" x14ac:dyDescent="0.2">
      <c r="A104" s="12">
        <v>105</v>
      </c>
      <c r="B104" s="3" t="s">
        <v>441</v>
      </c>
      <c r="C104" s="4" t="s">
        <v>16</v>
      </c>
      <c r="D104" s="4" t="s">
        <v>17</v>
      </c>
      <c r="E104" s="4">
        <v>1152451392</v>
      </c>
      <c r="F104" s="5" t="s">
        <v>442</v>
      </c>
      <c r="G104" s="5" t="s">
        <v>443</v>
      </c>
      <c r="H104" s="4">
        <v>183</v>
      </c>
      <c r="I104" s="4">
        <v>195</v>
      </c>
      <c r="J104" s="6" t="s">
        <v>435</v>
      </c>
      <c r="K104" s="6">
        <v>45504</v>
      </c>
      <c r="L104" s="7">
        <v>20718550</v>
      </c>
      <c r="M104" s="7">
        <v>15895585</v>
      </c>
      <c r="N104" s="7">
        <f t="shared" si="2"/>
        <v>4822965</v>
      </c>
      <c r="O104" s="8">
        <f t="shared" si="3"/>
        <v>0.76721512847182838</v>
      </c>
      <c r="P104" s="9" t="s">
        <v>444</v>
      </c>
      <c r="Q104" s="5" t="s">
        <v>112</v>
      </c>
    </row>
    <row r="105" spans="1:17" ht="65" x14ac:dyDescent="0.2">
      <c r="A105" s="12">
        <v>106</v>
      </c>
      <c r="B105" s="3" t="s">
        <v>445</v>
      </c>
      <c r="C105" s="4" t="s">
        <v>16</v>
      </c>
      <c r="D105" s="4" t="s">
        <v>17</v>
      </c>
      <c r="E105" s="4">
        <v>1017263571</v>
      </c>
      <c r="F105" s="5" t="s">
        <v>446</v>
      </c>
      <c r="G105" s="5" t="s">
        <v>447</v>
      </c>
      <c r="H105" s="4">
        <v>150</v>
      </c>
      <c r="I105" s="4">
        <v>196</v>
      </c>
      <c r="J105" s="6" t="s">
        <v>448</v>
      </c>
      <c r="K105" s="6">
        <v>45504</v>
      </c>
      <c r="L105" s="7">
        <v>15307040</v>
      </c>
      <c r="M105" s="7">
        <v>12082851</v>
      </c>
      <c r="N105" s="7">
        <f t="shared" si="2"/>
        <v>3224189</v>
      </c>
      <c r="O105" s="8">
        <f t="shared" si="3"/>
        <v>0.78936561216276957</v>
      </c>
      <c r="P105" s="9" t="s">
        <v>449</v>
      </c>
      <c r="Q105" s="5" t="s">
        <v>112</v>
      </c>
    </row>
    <row r="106" spans="1:17" ht="78" x14ac:dyDescent="0.2">
      <c r="A106" s="12">
        <v>107</v>
      </c>
      <c r="B106" s="3" t="s">
        <v>450</v>
      </c>
      <c r="C106" s="4" t="s">
        <v>16</v>
      </c>
      <c r="D106" s="4" t="s">
        <v>17</v>
      </c>
      <c r="E106" s="4">
        <v>1007251128</v>
      </c>
      <c r="F106" s="5" t="s">
        <v>182</v>
      </c>
      <c r="G106" s="5" t="s">
        <v>451</v>
      </c>
      <c r="H106" s="4">
        <v>157</v>
      </c>
      <c r="I106" s="4">
        <v>198</v>
      </c>
      <c r="J106" s="6" t="s">
        <v>452</v>
      </c>
      <c r="K106" s="6">
        <v>45504</v>
      </c>
      <c r="L106" s="7">
        <v>14487020</v>
      </c>
      <c r="M106" s="7">
        <v>10500128</v>
      </c>
      <c r="N106" s="7">
        <f t="shared" si="2"/>
        <v>3986892</v>
      </c>
      <c r="O106" s="8">
        <f t="shared" si="3"/>
        <v>0.72479557562562902</v>
      </c>
      <c r="P106" s="9" t="s">
        <v>453</v>
      </c>
      <c r="Q106" s="5" t="s">
        <v>22</v>
      </c>
    </row>
    <row r="107" spans="1:17" ht="91" x14ac:dyDescent="0.2">
      <c r="A107" s="12">
        <v>108</v>
      </c>
      <c r="B107" s="3" t="s">
        <v>454</v>
      </c>
      <c r="C107" s="4" t="s">
        <v>16</v>
      </c>
      <c r="D107" s="4" t="s">
        <v>17</v>
      </c>
      <c r="E107" s="4">
        <v>1020393152</v>
      </c>
      <c r="F107" s="5" t="s">
        <v>455</v>
      </c>
      <c r="G107" s="5" t="s">
        <v>456</v>
      </c>
      <c r="H107" s="4">
        <v>195</v>
      </c>
      <c r="I107" s="4">
        <v>199</v>
      </c>
      <c r="J107" s="6" t="s">
        <v>457</v>
      </c>
      <c r="K107" s="6">
        <v>45504</v>
      </c>
      <c r="L107" s="7">
        <v>8050350</v>
      </c>
      <c r="M107" s="7">
        <v>8050350</v>
      </c>
      <c r="N107" s="7">
        <f t="shared" si="2"/>
        <v>0</v>
      </c>
      <c r="O107" s="8">
        <f t="shared" si="3"/>
        <v>1</v>
      </c>
      <c r="P107" s="9" t="s">
        <v>458</v>
      </c>
      <c r="Q107" s="5" t="s">
        <v>22</v>
      </c>
    </row>
    <row r="108" spans="1:17" ht="78" x14ac:dyDescent="0.2">
      <c r="A108" s="12">
        <v>109</v>
      </c>
      <c r="B108" s="3" t="s">
        <v>459</v>
      </c>
      <c r="C108" s="4" t="s">
        <v>16</v>
      </c>
      <c r="D108" s="4" t="s">
        <v>17</v>
      </c>
      <c r="E108" s="4">
        <v>39420450</v>
      </c>
      <c r="F108" s="5" t="s">
        <v>460</v>
      </c>
      <c r="G108" s="5" t="s">
        <v>461</v>
      </c>
      <c r="H108" s="4">
        <v>189</v>
      </c>
      <c r="I108" s="4">
        <v>200</v>
      </c>
      <c r="J108" s="6" t="s">
        <v>452</v>
      </c>
      <c r="K108" s="6">
        <v>45504</v>
      </c>
      <c r="L108" s="7">
        <v>23675100</v>
      </c>
      <c r="M108" s="7">
        <v>18913109</v>
      </c>
      <c r="N108" s="7">
        <f t="shared" si="2"/>
        <v>4761991</v>
      </c>
      <c r="O108" s="8">
        <f t="shared" si="3"/>
        <v>0.79886078622687973</v>
      </c>
      <c r="P108" s="9" t="s">
        <v>462</v>
      </c>
      <c r="Q108" s="5" t="s">
        <v>22</v>
      </c>
    </row>
    <row r="109" spans="1:17" ht="91" x14ac:dyDescent="0.2">
      <c r="A109" s="12">
        <v>110</v>
      </c>
      <c r="B109" s="3" t="s">
        <v>463</v>
      </c>
      <c r="C109" s="4" t="s">
        <v>16</v>
      </c>
      <c r="D109" s="4" t="s">
        <v>17</v>
      </c>
      <c r="E109" s="4">
        <v>1128273404</v>
      </c>
      <c r="F109" s="5" t="s">
        <v>464</v>
      </c>
      <c r="G109" s="5" t="s">
        <v>465</v>
      </c>
      <c r="H109" s="4">
        <v>117</v>
      </c>
      <c r="I109" s="4">
        <v>201</v>
      </c>
      <c r="J109" s="6" t="s">
        <v>457</v>
      </c>
      <c r="K109" s="6">
        <v>45473</v>
      </c>
      <c r="L109" s="7">
        <v>13751250</v>
      </c>
      <c r="M109" s="7">
        <v>10874590</v>
      </c>
      <c r="N109" s="7">
        <f t="shared" si="2"/>
        <v>2876660</v>
      </c>
      <c r="O109" s="8">
        <f t="shared" si="3"/>
        <v>0.79080738114716842</v>
      </c>
      <c r="P109" s="9" t="s">
        <v>466</v>
      </c>
      <c r="Q109" s="5" t="s">
        <v>22</v>
      </c>
    </row>
    <row r="110" spans="1:17" ht="78" x14ac:dyDescent="0.2">
      <c r="A110" s="12">
        <v>111</v>
      </c>
      <c r="B110" s="3" t="s">
        <v>467</v>
      </c>
      <c r="C110" s="4" t="s">
        <v>16</v>
      </c>
      <c r="D110" s="4" t="s">
        <v>17</v>
      </c>
      <c r="E110" s="4">
        <v>1214720355</v>
      </c>
      <c r="F110" s="5" t="s">
        <v>468</v>
      </c>
      <c r="G110" s="5" t="s">
        <v>469</v>
      </c>
      <c r="H110" s="4">
        <v>39</v>
      </c>
      <c r="I110" s="4">
        <v>202</v>
      </c>
      <c r="J110" s="6" t="s">
        <v>457</v>
      </c>
      <c r="K110" s="6">
        <v>45504</v>
      </c>
      <c r="L110" s="7">
        <v>23451750</v>
      </c>
      <c r="M110" s="7">
        <v>20112385</v>
      </c>
      <c r="N110" s="7">
        <f t="shared" si="2"/>
        <v>3339365</v>
      </c>
      <c r="O110" s="8">
        <f t="shared" si="3"/>
        <v>0.85760700160968795</v>
      </c>
      <c r="P110" s="9" t="s">
        <v>470</v>
      </c>
      <c r="Q110" s="5" t="s">
        <v>22</v>
      </c>
    </row>
    <row r="111" spans="1:17" ht="78" x14ac:dyDescent="0.2">
      <c r="A111" s="12">
        <v>112</v>
      </c>
      <c r="B111" s="3" t="s">
        <v>471</v>
      </c>
      <c r="C111" s="4" t="s">
        <v>16</v>
      </c>
      <c r="D111" s="4" t="s">
        <v>17</v>
      </c>
      <c r="E111" s="4">
        <v>1216726734</v>
      </c>
      <c r="F111" s="5" t="s">
        <v>472</v>
      </c>
      <c r="G111" s="5" t="s">
        <v>473</v>
      </c>
      <c r="H111" s="4">
        <v>194</v>
      </c>
      <c r="I111" s="4">
        <v>203</v>
      </c>
      <c r="J111" s="6" t="s">
        <v>457</v>
      </c>
      <c r="K111" s="6">
        <v>45504</v>
      </c>
      <c r="L111" s="7">
        <v>14350350</v>
      </c>
      <c r="M111" s="7">
        <v>10835864</v>
      </c>
      <c r="N111" s="7">
        <f t="shared" si="2"/>
        <v>3514486</v>
      </c>
      <c r="O111" s="8">
        <f t="shared" si="3"/>
        <v>0.75509405693937781</v>
      </c>
      <c r="P111" s="9" t="s">
        <v>474</v>
      </c>
      <c r="Q111" s="5" t="s">
        <v>22</v>
      </c>
    </row>
    <row r="112" spans="1:17" ht="65" x14ac:dyDescent="0.2">
      <c r="A112" s="12">
        <v>113</v>
      </c>
      <c r="B112" s="3" t="s">
        <v>475</v>
      </c>
      <c r="C112" s="4" t="s">
        <v>16</v>
      </c>
      <c r="D112" s="4" t="s">
        <v>17</v>
      </c>
      <c r="E112" s="4">
        <v>1152699925</v>
      </c>
      <c r="F112" s="5" t="s">
        <v>476</v>
      </c>
      <c r="G112" s="5" t="s">
        <v>477</v>
      </c>
      <c r="H112" s="4">
        <v>203</v>
      </c>
      <c r="I112" s="4">
        <v>204</v>
      </c>
      <c r="J112" s="6" t="s">
        <v>478</v>
      </c>
      <c r="K112" s="6">
        <v>45504</v>
      </c>
      <c r="L112" s="7">
        <v>14213680</v>
      </c>
      <c r="M112" s="7">
        <v>10150116</v>
      </c>
      <c r="N112" s="7">
        <f t="shared" si="2"/>
        <v>4063564</v>
      </c>
      <c r="O112" s="8">
        <f t="shared" si="3"/>
        <v>0.71410894293384963</v>
      </c>
      <c r="P112" s="9" t="s">
        <v>479</v>
      </c>
      <c r="Q112" s="5" t="s">
        <v>22</v>
      </c>
    </row>
    <row r="113" spans="1:17" ht="91" x14ac:dyDescent="0.2">
      <c r="A113" s="12">
        <v>114</v>
      </c>
      <c r="B113" s="3" t="s">
        <v>480</v>
      </c>
      <c r="C113" s="4" t="s">
        <v>16</v>
      </c>
      <c r="D113" s="4" t="s">
        <v>17</v>
      </c>
      <c r="E113" s="4">
        <v>1152190718</v>
      </c>
      <c r="F113" s="5" t="s">
        <v>481</v>
      </c>
      <c r="G113" s="5" t="s">
        <v>482</v>
      </c>
      <c r="H113" s="4">
        <v>42</v>
      </c>
      <c r="I113" s="4">
        <v>205</v>
      </c>
      <c r="J113" s="6" t="s">
        <v>457</v>
      </c>
      <c r="K113" s="6">
        <v>45504</v>
      </c>
      <c r="L113" s="7">
        <v>19251750</v>
      </c>
      <c r="M113" s="7">
        <v>17418250</v>
      </c>
      <c r="N113" s="7">
        <f t="shared" si="2"/>
        <v>1833500</v>
      </c>
      <c r="O113" s="8">
        <f t="shared" si="3"/>
        <v>0.90476190476190477</v>
      </c>
      <c r="P113" s="9" t="s">
        <v>483</v>
      </c>
      <c r="Q113" s="5" t="s">
        <v>22</v>
      </c>
    </row>
    <row r="114" spans="1:17" ht="52" x14ac:dyDescent="0.2">
      <c r="A114" s="12">
        <v>115</v>
      </c>
      <c r="B114" s="3" t="s">
        <v>484</v>
      </c>
      <c r="C114" s="4" t="s">
        <v>16</v>
      </c>
      <c r="D114" s="4" t="s">
        <v>17</v>
      </c>
      <c r="E114" s="4">
        <v>1000401307</v>
      </c>
      <c r="F114" s="5" t="s">
        <v>485</v>
      </c>
      <c r="G114" s="5" t="s">
        <v>486</v>
      </c>
      <c r="H114" s="4">
        <v>197</v>
      </c>
      <c r="I114" s="4">
        <v>207</v>
      </c>
      <c r="J114" s="6" t="s">
        <v>487</v>
      </c>
      <c r="K114" s="6">
        <v>45504</v>
      </c>
      <c r="L114" s="7">
        <v>10400000</v>
      </c>
      <c r="M114" s="7">
        <v>8288402</v>
      </c>
      <c r="N114" s="7">
        <f t="shared" si="2"/>
        <v>2111598</v>
      </c>
      <c r="O114" s="8">
        <f t="shared" si="3"/>
        <v>0.79696173076923071</v>
      </c>
      <c r="P114" s="9" t="s">
        <v>488</v>
      </c>
      <c r="Q114" s="5" t="s">
        <v>22</v>
      </c>
    </row>
    <row r="115" spans="1:17" ht="117" x14ac:dyDescent="0.2">
      <c r="A115" s="12">
        <v>116</v>
      </c>
      <c r="B115" s="3" t="s">
        <v>489</v>
      </c>
      <c r="C115" s="4" t="s">
        <v>16</v>
      </c>
      <c r="D115" s="4" t="s">
        <v>17</v>
      </c>
      <c r="E115" s="4">
        <v>43183350</v>
      </c>
      <c r="F115" s="5" t="s">
        <v>490</v>
      </c>
      <c r="G115" s="5" t="s">
        <v>420</v>
      </c>
      <c r="H115" s="4">
        <v>201</v>
      </c>
      <c r="I115" s="4">
        <v>208</v>
      </c>
      <c r="J115" s="6" t="s">
        <v>487</v>
      </c>
      <c r="K115" s="6">
        <v>45504</v>
      </c>
      <c r="L115" s="7">
        <v>19068400</v>
      </c>
      <c r="M115" s="7">
        <v>13776488</v>
      </c>
      <c r="N115" s="7">
        <f t="shared" si="2"/>
        <v>5291912</v>
      </c>
      <c r="O115" s="8">
        <f t="shared" si="3"/>
        <v>0.72247739715969872</v>
      </c>
      <c r="P115" s="9" t="s">
        <v>491</v>
      </c>
      <c r="Q115" s="5" t="s">
        <v>22</v>
      </c>
    </row>
    <row r="116" spans="1:17" ht="91" x14ac:dyDescent="0.2">
      <c r="A116" s="12">
        <v>118</v>
      </c>
      <c r="B116" s="3" t="s">
        <v>492</v>
      </c>
      <c r="C116" s="4" t="s">
        <v>16</v>
      </c>
      <c r="D116" s="4" t="s">
        <v>17</v>
      </c>
      <c r="E116" s="4">
        <v>1044505589</v>
      </c>
      <c r="F116" s="5" t="s">
        <v>493</v>
      </c>
      <c r="G116" s="5" t="s">
        <v>494</v>
      </c>
      <c r="H116" s="4">
        <v>200</v>
      </c>
      <c r="I116" s="4">
        <v>210</v>
      </c>
      <c r="J116" s="6" t="s">
        <v>487</v>
      </c>
      <c r="K116" s="6">
        <v>45504</v>
      </c>
      <c r="L116" s="7">
        <v>19068400</v>
      </c>
      <c r="M116" s="7">
        <v>13789554</v>
      </c>
      <c r="N116" s="7">
        <f t="shared" si="2"/>
        <v>5278846</v>
      </c>
      <c r="O116" s="8">
        <f t="shared" si="3"/>
        <v>0.7231626145874851</v>
      </c>
      <c r="P116" s="9" t="s">
        <v>495</v>
      </c>
      <c r="Q116" s="5" t="s">
        <v>22</v>
      </c>
    </row>
    <row r="117" spans="1:17" ht="52" x14ac:dyDescent="0.2">
      <c r="A117" s="12">
        <v>119</v>
      </c>
      <c r="B117" s="3" t="s">
        <v>496</v>
      </c>
      <c r="C117" s="4" t="s">
        <v>16</v>
      </c>
      <c r="D117" s="4" t="s">
        <v>17</v>
      </c>
      <c r="E117" s="4">
        <v>1037501700</v>
      </c>
      <c r="F117" s="5" t="s">
        <v>497</v>
      </c>
      <c r="G117" s="5" t="s">
        <v>498</v>
      </c>
      <c r="H117" s="4">
        <v>202</v>
      </c>
      <c r="I117" s="4">
        <v>211</v>
      </c>
      <c r="J117" s="6" t="s">
        <v>487</v>
      </c>
      <c r="K117" s="6">
        <v>45504</v>
      </c>
      <c r="L117" s="7">
        <v>14213680</v>
      </c>
      <c r="M117" s="7">
        <v>9545485</v>
      </c>
      <c r="N117" s="7">
        <f t="shared" si="2"/>
        <v>4668195</v>
      </c>
      <c r="O117" s="8">
        <f t="shared" si="3"/>
        <v>0.67157027595949814</v>
      </c>
      <c r="P117" s="9" t="s">
        <v>499</v>
      </c>
      <c r="Q117" s="5" t="s">
        <v>22</v>
      </c>
    </row>
    <row r="118" spans="1:17" ht="91" x14ac:dyDescent="0.2">
      <c r="A118" s="12">
        <v>120</v>
      </c>
      <c r="B118" s="3" t="s">
        <v>500</v>
      </c>
      <c r="C118" s="4" t="s">
        <v>16</v>
      </c>
      <c r="D118" s="4" t="s">
        <v>17</v>
      </c>
      <c r="E118" s="4">
        <v>43750428</v>
      </c>
      <c r="F118" s="5" t="s">
        <v>501</v>
      </c>
      <c r="G118" s="5" t="s">
        <v>502</v>
      </c>
      <c r="H118" s="4">
        <v>179</v>
      </c>
      <c r="I118" s="4">
        <v>213</v>
      </c>
      <c r="J118" s="6" t="s">
        <v>487</v>
      </c>
      <c r="K118" s="6">
        <v>45504</v>
      </c>
      <c r="L118" s="7">
        <v>18885050</v>
      </c>
      <c r="M118" s="7">
        <v>14408322</v>
      </c>
      <c r="N118" s="7">
        <f t="shared" si="2"/>
        <v>4476728</v>
      </c>
      <c r="O118" s="8">
        <f t="shared" si="3"/>
        <v>0.76294857572524299</v>
      </c>
      <c r="P118" s="9" t="s">
        <v>503</v>
      </c>
      <c r="Q118" s="5" t="s">
        <v>22</v>
      </c>
    </row>
    <row r="119" spans="1:17" ht="78" x14ac:dyDescent="0.2">
      <c r="A119" s="12">
        <v>122</v>
      </c>
      <c r="B119" s="3" t="s">
        <v>504</v>
      </c>
      <c r="C119" s="4" t="s">
        <v>16</v>
      </c>
      <c r="D119" s="4" t="s">
        <v>17</v>
      </c>
      <c r="E119" s="4">
        <v>1000204156</v>
      </c>
      <c r="F119" s="5" t="s">
        <v>505</v>
      </c>
      <c r="G119" s="5" t="s">
        <v>506</v>
      </c>
      <c r="H119" s="4">
        <v>191</v>
      </c>
      <c r="I119" s="4">
        <v>215</v>
      </c>
      <c r="J119" s="6" t="s">
        <v>507</v>
      </c>
      <c r="K119" s="6">
        <v>45535</v>
      </c>
      <c r="L119" s="7">
        <v>17630430</v>
      </c>
      <c r="M119" s="7">
        <v>14766945</v>
      </c>
      <c r="N119" s="7">
        <f t="shared" si="2"/>
        <v>2863485</v>
      </c>
      <c r="O119" s="8">
        <f t="shared" si="3"/>
        <v>0.83758280427646969</v>
      </c>
      <c r="P119" s="9" t="s">
        <v>508</v>
      </c>
      <c r="Q119" s="5" t="s">
        <v>112</v>
      </c>
    </row>
    <row r="120" spans="1:17" ht="91" x14ac:dyDescent="0.2">
      <c r="A120" s="12">
        <v>124</v>
      </c>
      <c r="B120" s="3" t="s">
        <v>509</v>
      </c>
      <c r="C120" s="4" t="s">
        <v>16</v>
      </c>
      <c r="D120" s="4" t="s">
        <v>17</v>
      </c>
      <c r="E120" s="4">
        <v>1039454498</v>
      </c>
      <c r="F120" s="5" t="s">
        <v>510</v>
      </c>
      <c r="G120" s="5" t="s">
        <v>511</v>
      </c>
      <c r="H120" s="4">
        <v>198</v>
      </c>
      <c r="I120" s="4">
        <v>217</v>
      </c>
      <c r="J120" s="6" t="s">
        <v>507</v>
      </c>
      <c r="K120" s="6">
        <v>45504</v>
      </c>
      <c r="L120" s="7">
        <v>18151650</v>
      </c>
      <c r="M120" s="7">
        <v>17877622</v>
      </c>
      <c r="N120" s="7">
        <f t="shared" si="2"/>
        <v>274028</v>
      </c>
      <c r="O120" s="8">
        <f t="shared" si="3"/>
        <v>0.98490341098467638</v>
      </c>
      <c r="P120" s="9" t="s">
        <v>512</v>
      </c>
      <c r="Q120" s="5" t="s">
        <v>22</v>
      </c>
    </row>
    <row r="121" spans="1:17" ht="78" x14ac:dyDescent="0.2">
      <c r="A121" s="12">
        <v>125</v>
      </c>
      <c r="B121" s="3" t="s">
        <v>513</v>
      </c>
      <c r="C121" s="4" t="s">
        <v>16</v>
      </c>
      <c r="D121" s="4" t="s">
        <v>17</v>
      </c>
      <c r="E121" s="4">
        <v>43970495</v>
      </c>
      <c r="F121" s="5" t="s">
        <v>514</v>
      </c>
      <c r="G121" s="5" t="s">
        <v>515</v>
      </c>
      <c r="H121" s="4">
        <v>206</v>
      </c>
      <c r="I121" s="4">
        <v>218</v>
      </c>
      <c r="J121" s="6" t="s">
        <v>507</v>
      </c>
      <c r="K121" s="6">
        <v>45504</v>
      </c>
      <c r="L121" s="7">
        <v>13530330</v>
      </c>
      <c r="M121" s="7">
        <v>12254404</v>
      </c>
      <c r="N121" s="7">
        <f t="shared" si="2"/>
        <v>1275926</v>
      </c>
      <c r="O121" s="8">
        <f t="shared" si="3"/>
        <v>0.90569882626661724</v>
      </c>
      <c r="P121" s="9" t="s">
        <v>516</v>
      </c>
      <c r="Q121" s="5" t="s">
        <v>22</v>
      </c>
    </row>
    <row r="122" spans="1:17" ht="65" x14ac:dyDescent="0.2">
      <c r="A122" s="12">
        <v>126</v>
      </c>
      <c r="B122" s="3" t="s">
        <v>517</v>
      </c>
      <c r="C122" s="4" t="s">
        <v>16</v>
      </c>
      <c r="D122" s="4" t="s">
        <v>17</v>
      </c>
      <c r="E122" s="4">
        <v>1035429249</v>
      </c>
      <c r="F122" s="5" t="s">
        <v>518</v>
      </c>
      <c r="G122" s="5" t="s">
        <v>519</v>
      </c>
      <c r="H122" s="4">
        <v>220</v>
      </c>
      <c r="I122" s="4">
        <v>220</v>
      </c>
      <c r="J122" s="6" t="s">
        <v>507</v>
      </c>
      <c r="K122" s="6">
        <v>45504</v>
      </c>
      <c r="L122" s="7">
        <v>18151650</v>
      </c>
      <c r="M122" s="7">
        <v>15493075</v>
      </c>
      <c r="N122" s="7">
        <f t="shared" si="2"/>
        <v>2658575</v>
      </c>
      <c r="O122" s="8">
        <f t="shared" si="3"/>
        <v>0.85353535353535348</v>
      </c>
      <c r="P122" s="9" t="s">
        <v>520</v>
      </c>
      <c r="Q122" s="5" t="s">
        <v>22</v>
      </c>
    </row>
    <row r="123" spans="1:17" ht="169" x14ac:dyDescent="0.2">
      <c r="A123" s="12">
        <v>127</v>
      </c>
      <c r="B123" s="3" t="s">
        <v>521</v>
      </c>
      <c r="C123" s="4" t="s">
        <v>16</v>
      </c>
      <c r="D123" s="4" t="s">
        <v>17</v>
      </c>
      <c r="E123" s="4">
        <v>71662671</v>
      </c>
      <c r="F123" s="5" t="s">
        <v>522</v>
      </c>
      <c r="G123" s="5" t="s">
        <v>523</v>
      </c>
      <c r="H123" s="4">
        <v>209</v>
      </c>
      <c r="I123" s="4">
        <v>221</v>
      </c>
      <c r="J123" s="6" t="s">
        <v>524</v>
      </c>
      <c r="K123" s="6">
        <v>45443</v>
      </c>
      <c r="L123" s="7">
        <v>6783950</v>
      </c>
      <c r="M123" s="7">
        <v>6783950</v>
      </c>
      <c r="N123" s="7">
        <f t="shared" si="2"/>
        <v>0</v>
      </c>
      <c r="O123" s="8">
        <f t="shared" si="3"/>
        <v>1</v>
      </c>
      <c r="P123" s="9" t="s">
        <v>525</v>
      </c>
      <c r="Q123" s="5" t="s">
        <v>22</v>
      </c>
    </row>
    <row r="124" spans="1:17" ht="195" x14ac:dyDescent="0.2">
      <c r="A124" s="12">
        <v>128</v>
      </c>
      <c r="B124" s="3" t="s">
        <v>526</v>
      </c>
      <c r="C124" s="4" t="s">
        <v>16</v>
      </c>
      <c r="D124" s="4" t="s">
        <v>17</v>
      </c>
      <c r="E124" s="4">
        <v>1214719735</v>
      </c>
      <c r="F124" s="5" t="s">
        <v>527</v>
      </c>
      <c r="G124" s="5" t="s">
        <v>528</v>
      </c>
      <c r="H124" s="4">
        <v>210</v>
      </c>
      <c r="I124" s="4">
        <v>224</v>
      </c>
      <c r="J124" s="6" t="s">
        <v>529</v>
      </c>
      <c r="K124" s="6">
        <v>45443</v>
      </c>
      <c r="L124" s="7">
        <v>6783950</v>
      </c>
      <c r="M124" s="7">
        <v>6600600</v>
      </c>
      <c r="N124" s="7">
        <f t="shared" si="2"/>
        <v>183350</v>
      </c>
      <c r="O124" s="8">
        <f t="shared" si="3"/>
        <v>0.97297297297297303</v>
      </c>
      <c r="P124" s="9" t="s">
        <v>530</v>
      </c>
      <c r="Q124" s="5" t="s">
        <v>22</v>
      </c>
    </row>
    <row r="125" spans="1:17" ht="52" x14ac:dyDescent="0.2">
      <c r="A125" s="12">
        <v>129</v>
      </c>
      <c r="B125" s="3" t="s">
        <v>531</v>
      </c>
      <c r="C125" s="4" t="s">
        <v>16</v>
      </c>
      <c r="D125" s="4" t="s">
        <v>17</v>
      </c>
      <c r="E125" s="4">
        <v>1128272153</v>
      </c>
      <c r="F125" s="5" t="s">
        <v>532</v>
      </c>
      <c r="G125" s="5" t="s">
        <v>533</v>
      </c>
      <c r="H125" s="4">
        <v>207</v>
      </c>
      <c r="I125" s="4">
        <v>222</v>
      </c>
      <c r="J125" s="6" t="s">
        <v>524</v>
      </c>
      <c r="K125" s="6">
        <v>45504</v>
      </c>
      <c r="L125" s="7">
        <v>13256990</v>
      </c>
      <c r="M125" s="7">
        <v>8990213</v>
      </c>
      <c r="N125" s="7">
        <f t="shared" si="2"/>
        <v>4266777</v>
      </c>
      <c r="O125" s="8">
        <f t="shared" si="3"/>
        <v>0.67814888598392242</v>
      </c>
      <c r="P125" s="9" t="s">
        <v>534</v>
      </c>
      <c r="Q125" s="5" t="s">
        <v>22</v>
      </c>
    </row>
    <row r="126" spans="1:17" ht="182" x14ac:dyDescent="0.2">
      <c r="A126" s="12">
        <v>130</v>
      </c>
      <c r="B126" s="3" t="s">
        <v>535</v>
      </c>
      <c r="C126" s="4" t="s">
        <v>16</v>
      </c>
      <c r="D126" s="4" t="s">
        <v>17</v>
      </c>
      <c r="E126" s="4">
        <v>79941148</v>
      </c>
      <c r="F126" s="5" t="s">
        <v>536</v>
      </c>
      <c r="G126" s="5" t="s">
        <v>537</v>
      </c>
      <c r="H126" s="4">
        <v>211</v>
      </c>
      <c r="I126" s="4">
        <v>223</v>
      </c>
      <c r="J126" s="6" t="s">
        <v>524</v>
      </c>
      <c r="K126" s="6">
        <v>45443</v>
      </c>
      <c r="L126" s="7">
        <v>6783950</v>
      </c>
      <c r="M126" s="7">
        <v>6783950</v>
      </c>
      <c r="N126" s="7">
        <f t="shared" si="2"/>
        <v>0</v>
      </c>
      <c r="O126" s="8">
        <f t="shared" si="3"/>
        <v>1</v>
      </c>
      <c r="P126" s="9" t="s">
        <v>538</v>
      </c>
      <c r="Q126" s="5" t="s">
        <v>22</v>
      </c>
    </row>
    <row r="127" spans="1:17" ht="65" x14ac:dyDescent="0.2">
      <c r="A127" s="12">
        <v>131</v>
      </c>
      <c r="B127" s="12" t="s">
        <v>539</v>
      </c>
      <c r="C127" s="5" t="s">
        <v>16</v>
      </c>
      <c r="D127" s="4" t="s">
        <v>17</v>
      </c>
      <c r="E127" s="4">
        <v>98707934</v>
      </c>
      <c r="F127" s="5" t="s">
        <v>540</v>
      </c>
      <c r="G127" s="5" t="s">
        <v>541</v>
      </c>
      <c r="H127" s="12" t="s">
        <v>542</v>
      </c>
      <c r="I127" s="12">
        <v>228</v>
      </c>
      <c r="J127" s="12" t="s">
        <v>543</v>
      </c>
      <c r="K127" s="21">
        <v>45473</v>
      </c>
      <c r="L127" s="13">
        <v>10817650</v>
      </c>
      <c r="M127" s="7">
        <v>7645031</v>
      </c>
      <c r="N127" s="7">
        <f t="shared" si="2"/>
        <v>3172619</v>
      </c>
      <c r="O127" s="8">
        <f t="shared" si="3"/>
        <v>0.70671827984821101</v>
      </c>
      <c r="P127" s="9" t="s">
        <v>544</v>
      </c>
      <c r="Q127" s="12" t="s">
        <v>22</v>
      </c>
    </row>
    <row r="128" spans="1:17" ht="65" x14ac:dyDescent="0.2">
      <c r="A128" s="12">
        <v>132</v>
      </c>
      <c r="B128" s="12" t="s">
        <v>545</v>
      </c>
      <c r="C128" s="5" t="s">
        <v>16</v>
      </c>
      <c r="D128" s="4" t="s">
        <v>17</v>
      </c>
      <c r="E128" s="4">
        <v>12620418</v>
      </c>
      <c r="F128" s="5" t="s">
        <v>546</v>
      </c>
      <c r="G128" s="5" t="s">
        <v>547</v>
      </c>
      <c r="H128" s="12" t="s">
        <v>548</v>
      </c>
      <c r="I128" s="12">
        <v>227</v>
      </c>
      <c r="J128" s="12" t="s">
        <v>543</v>
      </c>
      <c r="K128" s="21">
        <v>45473</v>
      </c>
      <c r="L128" s="13">
        <v>10817650</v>
      </c>
      <c r="M128" s="7">
        <v>7645031</v>
      </c>
      <c r="N128" s="7">
        <f t="shared" si="2"/>
        <v>3172619</v>
      </c>
      <c r="O128" s="8">
        <f t="shared" si="3"/>
        <v>0.70671827984821101</v>
      </c>
      <c r="P128" s="9" t="s">
        <v>549</v>
      </c>
      <c r="Q128" s="12" t="s">
        <v>22</v>
      </c>
    </row>
    <row r="129" spans="1:17" ht="65" x14ac:dyDescent="0.2">
      <c r="A129" s="12">
        <v>133</v>
      </c>
      <c r="B129" s="12" t="s">
        <v>550</v>
      </c>
      <c r="C129" s="5" t="s">
        <v>16</v>
      </c>
      <c r="D129" s="4" t="s">
        <v>17</v>
      </c>
      <c r="E129" s="4">
        <v>42799782</v>
      </c>
      <c r="F129" s="5" t="s">
        <v>551</v>
      </c>
      <c r="G129" s="5" t="s">
        <v>552</v>
      </c>
      <c r="H129" s="12" t="s">
        <v>553</v>
      </c>
      <c r="I129" s="12">
        <v>229</v>
      </c>
      <c r="J129" s="12" t="s">
        <v>543</v>
      </c>
      <c r="K129" s="21">
        <v>45421</v>
      </c>
      <c r="L129" s="13">
        <v>16501500</v>
      </c>
      <c r="M129" s="7">
        <v>1466800</v>
      </c>
      <c r="N129" s="7">
        <f t="shared" si="2"/>
        <v>15034700</v>
      </c>
      <c r="O129" s="8">
        <f t="shared" si="3"/>
        <v>8.8888888888888892E-2</v>
      </c>
      <c r="P129" s="9" t="s">
        <v>555</v>
      </c>
      <c r="Q129" s="12" t="s">
        <v>22</v>
      </c>
    </row>
    <row r="130" spans="1:17" ht="91" x14ac:dyDescent="0.2">
      <c r="A130" s="12">
        <v>134</v>
      </c>
      <c r="B130" s="12" t="s">
        <v>556</v>
      </c>
      <c r="C130" s="5" t="s">
        <v>16</v>
      </c>
      <c r="D130" s="4" t="s">
        <v>17</v>
      </c>
      <c r="E130" s="4">
        <v>71747412</v>
      </c>
      <c r="F130" s="5" t="s">
        <v>557</v>
      </c>
      <c r="G130" s="5" t="s">
        <v>558</v>
      </c>
      <c r="H130" s="12" t="s">
        <v>559</v>
      </c>
      <c r="I130" s="12">
        <v>230</v>
      </c>
      <c r="J130" s="12" t="s">
        <v>543</v>
      </c>
      <c r="K130" s="21">
        <v>45473</v>
      </c>
      <c r="L130" s="13">
        <v>10817650</v>
      </c>
      <c r="M130" s="7">
        <v>10817650</v>
      </c>
      <c r="N130" s="7">
        <f t="shared" ref="N130:N193" si="4">L130-M130</f>
        <v>0</v>
      </c>
      <c r="O130" s="8">
        <f t="shared" ref="O130:O193" si="5">(M130/L130)</f>
        <v>1</v>
      </c>
      <c r="P130" s="9" t="s">
        <v>560</v>
      </c>
      <c r="Q130" s="12" t="s">
        <v>22</v>
      </c>
    </row>
    <row r="131" spans="1:17" ht="104" x14ac:dyDescent="0.2">
      <c r="A131" s="12">
        <v>135</v>
      </c>
      <c r="B131" s="12" t="s">
        <v>561</v>
      </c>
      <c r="C131" s="5" t="s">
        <v>16</v>
      </c>
      <c r="D131" s="4" t="s">
        <v>17</v>
      </c>
      <c r="E131" s="4">
        <v>1152216190</v>
      </c>
      <c r="F131" s="5" t="s">
        <v>562</v>
      </c>
      <c r="G131" s="5" t="s">
        <v>563</v>
      </c>
      <c r="H131" s="12" t="s">
        <v>564</v>
      </c>
      <c r="I131" s="12">
        <v>231</v>
      </c>
      <c r="J131" s="12" t="s">
        <v>543</v>
      </c>
      <c r="K131" s="21">
        <v>45473</v>
      </c>
      <c r="L131" s="13">
        <v>10817650</v>
      </c>
      <c r="M131" s="7">
        <v>10817650</v>
      </c>
      <c r="N131" s="7">
        <f t="shared" si="4"/>
        <v>0</v>
      </c>
      <c r="O131" s="8">
        <f t="shared" si="5"/>
        <v>1</v>
      </c>
      <c r="P131" s="9" t="s">
        <v>565</v>
      </c>
      <c r="Q131" s="12" t="s">
        <v>22</v>
      </c>
    </row>
    <row r="132" spans="1:17" ht="65" x14ac:dyDescent="0.2">
      <c r="A132" s="12">
        <v>136</v>
      </c>
      <c r="B132" s="12" t="s">
        <v>566</v>
      </c>
      <c r="C132" s="5" t="s">
        <v>16</v>
      </c>
      <c r="D132" s="5" t="s">
        <v>567</v>
      </c>
      <c r="E132" s="5">
        <v>811006762</v>
      </c>
      <c r="F132" s="5" t="s">
        <v>568</v>
      </c>
      <c r="G132" s="5" t="s">
        <v>569</v>
      </c>
      <c r="H132" s="12" t="s">
        <v>570</v>
      </c>
      <c r="I132" s="12">
        <v>232</v>
      </c>
      <c r="J132" s="12" t="s">
        <v>571</v>
      </c>
      <c r="K132" s="21">
        <v>45657</v>
      </c>
      <c r="L132" s="13">
        <v>100000000</v>
      </c>
      <c r="M132" s="7">
        <v>0</v>
      </c>
      <c r="N132" s="7">
        <f t="shared" si="4"/>
        <v>100000000</v>
      </c>
      <c r="O132" s="8">
        <f t="shared" si="5"/>
        <v>0</v>
      </c>
      <c r="P132" s="9" t="s">
        <v>572</v>
      </c>
      <c r="Q132" s="5" t="s">
        <v>112</v>
      </c>
    </row>
    <row r="133" spans="1:17" ht="65" x14ac:dyDescent="0.2">
      <c r="A133" s="12">
        <v>137</v>
      </c>
      <c r="B133" s="12" t="s">
        <v>573</v>
      </c>
      <c r="C133" s="5" t="s">
        <v>16</v>
      </c>
      <c r="D133" s="4" t="s">
        <v>17</v>
      </c>
      <c r="E133" s="4">
        <v>1001635721</v>
      </c>
      <c r="F133" s="5" t="s">
        <v>574</v>
      </c>
      <c r="G133" s="5" t="s">
        <v>575</v>
      </c>
      <c r="H133" s="12" t="s">
        <v>576</v>
      </c>
      <c r="I133" s="12">
        <v>233</v>
      </c>
      <c r="J133" s="12" t="s">
        <v>543</v>
      </c>
      <c r="K133" s="21">
        <v>45504</v>
      </c>
      <c r="L133" s="13">
        <v>16318150</v>
      </c>
      <c r="M133" s="7">
        <v>13536999</v>
      </c>
      <c r="N133" s="7">
        <f t="shared" si="4"/>
        <v>2781151</v>
      </c>
      <c r="O133" s="8">
        <f t="shared" si="5"/>
        <v>0.82956701586883319</v>
      </c>
      <c r="P133" s="9" t="s">
        <v>577</v>
      </c>
      <c r="Q133" s="12" t="s">
        <v>22</v>
      </c>
    </row>
    <row r="134" spans="1:17" ht="91" x14ac:dyDescent="0.2">
      <c r="A134" s="12">
        <v>138</v>
      </c>
      <c r="B134" s="12" t="s">
        <v>578</v>
      </c>
      <c r="C134" s="5" t="s">
        <v>16</v>
      </c>
      <c r="D134" s="4" t="s">
        <v>17</v>
      </c>
      <c r="E134" s="4">
        <v>1047965594</v>
      </c>
      <c r="F134" s="5" t="s">
        <v>145</v>
      </c>
      <c r="G134" s="5" t="s">
        <v>579</v>
      </c>
      <c r="H134" s="12" t="s">
        <v>580</v>
      </c>
      <c r="I134" s="12">
        <v>234</v>
      </c>
      <c r="J134" s="12" t="s">
        <v>543</v>
      </c>
      <c r="K134" s="21">
        <v>45473</v>
      </c>
      <c r="L134" s="13">
        <v>13177650</v>
      </c>
      <c r="M134" s="7">
        <v>13177650</v>
      </c>
      <c r="N134" s="7">
        <f t="shared" si="4"/>
        <v>0</v>
      </c>
      <c r="O134" s="8">
        <f t="shared" si="5"/>
        <v>1</v>
      </c>
      <c r="P134" s="9" t="s">
        <v>581</v>
      </c>
      <c r="Q134" s="12" t="s">
        <v>22</v>
      </c>
    </row>
    <row r="135" spans="1:17" ht="91" x14ac:dyDescent="0.2">
      <c r="A135" s="12">
        <v>139</v>
      </c>
      <c r="B135" s="12" t="s">
        <v>582</v>
      </c>
      <c r="C135" s="5" t="s">
        <v>16</v>
      </c>
      <c r="D135" s="4" t="s">
        <v>17</v>
      </c>
      <c r="E135" s="4">
        <v>1152185096</v>
      </c>
      <c r="F135" s="5" t="s">
        <v>583</v>
      </c>
      <c r="G135" s="5" t="s">
        <v>584</v>
      </c>
      <c r="H135" s="12" t="s">
        <v>585</v>
      </c>
      <c r="I135" s="12">
        <v>235</v>
      </c>
      <c r="J135" s="12" t="s">
        <v>543</v>
      </c>
      <c r="K135" s="21">
        <v>45473</v>
      </c>
      <c r="L135" s="13">
        <v>13177650</v>
      </c>
      <c r="M135" s="7">
        <v>13177650</v>
      </c>
      <c r="N135" s="7">
        <f t="shared" si="4"/>
        <v>0</v>
      </c>
      <c r="O135" s="8">
        <f t="shared" si="5"/>
        <v>1</v>
      </c>
      <c r="P135" s="9" t="s">
        <v>586</v>
      </c>
      <c r="Q135" s="12" t="s">
        <v>22</v>
      </c>
    </row>
    <row r="136" spans="1:17" ht="104" x14ac:dyDescent="0.2">
      <c r="A136" s="12">
        <v>140</v>
      </c>
      <c r="B136" s="12" t="s">
        <v>587</v>
      </c>
      <c r="C136" s="5" t="s">
        <v>16</v>
      </c>
      <c r="D136" s="4" t="s">
        <v>17</v>
      </c>
      <c r="E136" s="4">
        <v>79205210</v>
      </c>
      <c r="F136" s="5" t="s">
        <v>588</v>
      </c>
      <c r="G136" s="5" t="s">
        <v>589</v>
      </c>
      <c r="H136" s="12" t="s">
        <v>590</v>
      </c>
      <c r="I136" s="12">
        <v>236</v>
      </c>
      <c r="J136" s="12" t="s">
        <v>543</v>
      </c>
      <c r="K136" s="21">
        <v>45473</v>
      </c>
      <c r="L136" s="13">
        <v>10817650</v>
      </c>
      <c r="M136" s="7">
        <v>7738260</v>
      </c>
      <c r="N136" s="7">
        <f t="shared" si="4"/>
        <v>3079390</v>
      </c>
      <c r="O136" s="8">
        <f t="shared" si="5"/>
        <v>0.71533651024020928</v>
      </c>
      <c r="P136" s="9" t="s">
        <v>591</v>
      </c>
      <c r="Q136" s="12" t="s">
        <v>22</v>
      </c>
    </row>
    <row r="137" spans="1:17" ht="91" x14ac:dyDescent="0.2">
      <c r="A137" s="12">
        <v>141</v>
      </c>
      <c r="B137" s="12" t="s">
        <v>592</v>
      </c>
      <c r="C137" s="5" t="s">
        <v>16</v>
      </c>
      <c r="D137" s="4" t="s">
        <v>17</v>
      </c>
      <c r="E137" s="4">
        <v>1152717828</v>
      </c>
      <c r="F137" s="5" t="s">
        <v>593</v>
      </c>
      <c r="G137" s="5" t="s">
        <v>594</v>
      </c>
      <c r="H137" s="12" t="s">
        <v>595</v>
      </c>
      <c r="I137" s="12">
        <v>237</v>
      </c>
      <c r="J137" s="12" t="s">
        <v>543</v>
      </c>
      <c r="K137" s="21">
        <v>45473</v>
      </c>
      <c r="L137" s="13">
        <v>4523530</v>
      </c>
      <c r="M137" s="7">
        <v>1121379</v>
      </c>
      <c r="N137" s="7">
        <f t="shared" si="4"/>
        <v>3402151</v>
      </c>
      <c r="O137" s="8">
        <f t="shared" si="5"/>
        <v>0.24789909650206807</v>
      </c>
      <c r="P137" s="9" t="s">
        <v>596</v>
      </c>
      <c r="Q137" s="12" t="s">
        <v>22</v>
      </c>
    </row>
    <row r="138" spans="1:17" ht="91" x14ac:dyDescent="0.2">
      <c r="A138" s="12">
        <v>142</v>
      </c>
      <c r="B138" s="12" t="s">
        <v>597</v>
      </c>
      <c r="C138" s="5" t="s">
        <v>16</v>
      </c>
      <c r="D138" s="4" t="s">
        <v>17</v>
      </c>
      <c r="E138" s="4">
        <v>9861435</v>
      </c>
      <c r="F138" s="5" t="s">
        <v>598</v>
      </c>
      <c r="G138" s="5" t="s">
        <v>599</v>
      </c>
      <c r="H138" s="12" t="s">
        <v>600</v>
      </c>
      <c r="I138" s="12">
        <v>238</v>
      </c>
      <c r="J138" s="12" t="s">
        <v>543</v>
      </c>
      <c r="K138" s="21">
        <v>45473</v>
      </c>
      <c r="L138" s="13">
        <v>13177650</v>
      </c>
      <c r="M138" s="7">
        <v>9172065</v>
      </c>
      <c r="N138" s="7">
        <f t="shared" si="4"/>
        <v>4005585</v>
      </c>
      <c r="O138" s="8">
        <f t="shared" si="5"/>
        <v>0.69603191767879702</v>
      </c>
      <c r="P138" s="9" t="s">
        <v>601</v>
      </c>
      <c r="Q138" s="12" t="s">
        <v>22</v>
      </c>
    </row>
    <row r="139" spans="1:17" ht="78" x14ac:dyDescent="0.2">
      <c r="A139" s="12">
        <v>143</v>
      </c>
      <c r="B139" s="12" t="s">
        <v>602</v>
      </c>
      <c r="C139" s="5" t="s">
        <v>16</v>
      </c>
      <c r="D139" s="4" t="s">
        <v>17</v>
      </c>
      <c r="E139" s="4">
        <v>71367450</v>
      </c>
      <c r="F139" s="5" t="s">
        <v>603</v>
      </c>
      <c r="G139" s="5" t="s">
        <v>604</v>
      </c>
      <c r="H139" s="12" t="s">
        <v>605</v>
      </c>
      <c r="I139" s="12">
        <v>243</v>
      </c>
      <c r="J139" s="12" t="s">
        <v>543</v>
      </c>
      <c r="K139" s="21">
        <v>45473</v>
      </c>
      <c r="L139" s="13">
        <v>5900000</v>
      </c>
      <c r="M139" s="7">
        <v>4883051</v>
      </c>
      <c r="N139" s="7">
        <f t="shared" si="4"/>
        <v>1016949</v>
      </c>
      <c r="O139" s="8">
        <f t="shared" si="5"/>
        <v>0.82763576271186445</v>
      </c>
      <c r="P139" s="9" t="s">
        <v>606</v>
      </c>
      <c r="Q139" s="12" t="s">
        <v>22</v>
      </c>
    </row>
    <row r="140" spans="1:17" ht="91" x14ac:dyDescent="0.2">
      <c r="A140" s="12">
        <v>144</v>
      </c>
      <c r="B140" s="12" t="s">
        <v>607</v>
      </c>
      <c r="C140" s="5" t="s">
        <v>16</v>
      </c>
      <c r="D140" s="4" t="s">
        <v>17</v>
      </c>
      <c r="E140" s="4">
        <v>1040741645</v>
      </c>
      <c r="F140" s="5" t="s">
        <v>608</v>
      </c>
      <c r="G140" s="5" t="s">
        <v>609</v>
      </c>
      <c r="H140" s="12" t="s">
        <v>610</v>
      </c>
      <c r="I140" s="12">
        <v>247</v>
      </c>
      <c r="J140" s="12" t="s">
        <v>543</v>
      </c>
      <c r="K140" s="21">
        <v>45473</v>
      </c>
      <c r="L140" s="13">
        <v>10817650</v>
      </c>
      <c r="M140" s="7">
        <v>7738260</v>
      </c>
      <c r="N140" s="7">
        <f t="shared" si="4"/>
        <v>3079390</v>
      </c>
      <c r="O140" s="8">
        <f t="shared" si="5"/>
        <v>0.71533651024020928</v>
      </c>
      <c r="P140" s="9" t="s">
        <v>611</v>
      </c>
      <c r="Q140" s="12" t="s">
        <v>22</v>
      </c>
    </row>
    <row r="141" spans="1:17" ht="78" x14ac:dyDescent="0.2">
      <c r="A141" s="12">
        <v>146</v>
      </c>
      <c r="B141" s="12" t="s">
        <v>612</v>
      </c>
      <c r="C141" s="5" t="s">
        <v>16</v>
      </c>
      <c r="D141" s="4" t="s">
        <v>17</v>
      </c>
      <c r="E141" s="4">
        <v>1017144912</v>
      </c>
      <c r="F141" s="5" t="s">
        <v>613</v>
      </c>
      <c r="G141" s="5" t="s">
        <v>614</v>
      </c>
      <c r="H141" s="12" t="s">
        <v>615</v>
      </c>
      <c r="I141" s="12">
        <v>239</v>
      </c>
      <c r="J141" s="12" t="s">
        <v>543</v>
      </c>
      <c r="K141" s="21">
        <v>45473</v>
      </c>
      <c r="L141" s="13">
        <v>10817650</v>
      </c>
      <c r="M141" s="7">
        <v>7738260</v>
      </c>
      <c r="N141" s="7">
        <f t="shared" si="4"/>
        <v>3079390</v>
      </c>
      <c r="O141" s="8">
        <f t="shared" si="5"/>
        <v>0.71533651024020928</v>
      </c>
      <c r="P141" s="9" t="s">
        <v>586</v>
      </c>
      <c r="Q141" s="12" t="s">
        <v>22</v>
      </c>
    </row>
    <row r="142" spans="1:17" ht="91" x14ac:dyDescent="0.2">
      <c r="A142" s="12">
        <v>147</v>
      </c>
      <c r="B142" s="12" t="s">
        <v>616</v>
      </c>
      <c r="C142" s="5" t="s">
        <v>16</v>
      </c>
      <c r="D142" s="4" t="s">
        <v>17</v>
      </c>
      <c r="E142" s="4">
        <v>1093224112</v>
      </c>
      <c r="F142" s="5" t="s">
        <v>617</v>
      </c>
      <c r="G142" s="5" t="s">
        <v>618</v>
      </c>
      <c r="H142" s="12" t="s">
        <v>619</v>
      </c>
      <c r="I142" s="12">
        <v>248</v>
      </c>
      <c r="J142" s="12" t="s">
        <v>543</v>
      </c>
      <c r="K142" s="21">
        <v>45473</v>
      </c>
      <c r="L142" s="13">
        <v>10817650</v>
      </c>
      <c r="M142" s="7">
        <v>7738260</v>
      </c>
      <c r="N142" s="7">
        <f t="shared" si="4"/>
        <v>3079390</v>
      </c>
      <c r="O142" s="8">
        <f t="shared" si="5"/>
        <v>0.71533651024020928</v>
      </c>
      <c r="P142" s="9" t="s">
        <v>620</v>
      </c>
      <c r="Q142" s="12" t="s">
        <v>22</v>
      </c>
    </row>
    <row r="143" spans="1:17" ht="78" x14ac:dyDescent="0.2">
      <c r="A143" s="12">
        <v>148</v>
      </c>
      <c r="B143" s="12" t="s">
        <v>621</v>
      </c>
      <c r="C143" s="5" t="s">
        <v>16</v>
      </c>
      <c r="D143" s="4" t="s">
        <v>17</v>
      </c>
      <c r="E143" s="4">
        <v>71225555</v>
      </c>
      <c r="F143" s="5" t="s">
        <v>622</v>
      </c>
      <c r="G143" s="5" t="s">
        <v>623</v>
      </c>
      <c r="H143" s="12" t="s">
        <v>624</v>
      </c>
      <c r="I143" s="12">
        <v>240</v>
      </c>
      <c r="J143" s="12" t="s">
        <v>543</v>
      </c>
      <c r="K143" s="21">
        <v>45504</v>
      </c>
      <c r="L143" s="13">
        <v>9000000</v>
      </c>
      <c r="M143" s="7">
        <v>7916130</v>
      </c>
      <c r="N143" s="7">
        <f t="shared" si="4"/>
        <v>1083870</v>
      </c>
      <c r="O143" s="8">
        <f t="shared" si="5"/>
        <v>0.87956999999999996</v>
      </c>
      <c r="P143" s="9" t="s">
        <v>625</v>
      </c>
      <c r="Q143" s="12" t="s">
        <v>22</v>
      </c>
    </row>
    <row r="144" spans="1:17" ht="91" x14ac:dyDescent="0.2">
      <c r="A144" s="12">
        <v>150</v>
      </c>
      <c r="B144" s="12" t="s">
        <v>626</v>
      </c>
      <c r="C144" s="5" t="s">
        <v>16</v>
      </c>
      <c r="D144" s="4" t="s">
        <v>17</v>
      </c>
      <c r="E144" s="4">
        <v>43600620</v>
      </c>
      <c r="F144" s="5" t="s">
        <v>627</v>
      </c>
      <c r="G144" s="5" t="s">
        <v>628</v>
      </c>
      <c r="H144" s="12" t="s">
        <v>629</v>
      </c>
      <c r="I144" s="12">
        <v>242</v>
      </c>
      <c r="J144" s="12" t="s">
        <v>543</v>
      </c>
      <c r="K144" s="21">
        <v>45473</v>
      </c>
      <c r="L144" s="13">
        <v>10817650</v>
      </c>
      <c r="M144" s="7">
        <v>7738260</v>
      </c>
      <c r="N144" s="7">
        <f t="shared" si="4"/>
        <v>3079390</v>
      </c>
      <c r="O144" s="8">
        <f t="shared" si="5"/>
        <v>0.71533651024020928</v>
      </c>
      <c r="P144" s="9" t="s">
        <v>630</v>
      </c>
      <c r="Q144" s="12" t="s">
        <v>22</v>
      </c>
    </row>
    <row r="145" spans="1:17" ht="91" x14ac:dyDescent="0.2">
      <c r="A145" s="12">
        <v>151</v>
      </c>
      <c r="B145" s="12" t="s">
        <v>631</v>
      </c>
      <c r="C145" s="5" t="s">
        <v>16</v>
      </c>
      <c r="D145" s="4" t="s">
        <v>17</v>
      </c>
      <c r="E145" s="4">
        <v>1037669844</v>
      </c>
      <c r="F145" s="5" t="s">
        <v>632</v>
      </c>
      <c r="G145" s="5" t="s">
        <v>633</v>
      </c>
      <c r="H145" s="12" t="s">
        <v>634</v>
      </c>
      <c r="I145" s="12">
        <v>244</v>
      </c>
      <c r="J145" s="12" t="s">
        <v>543</v>
      </c>
      <c r="K145" s="21">
        <v>45473</v>
      </c>
      <c r="L145" s="13">
        <v>10817650</v>
      </c>
      <c r="M145" s="7">
        <v>7738260</v>
      </c>
      <c r="N145" s="7">
        <f t="shared" si="4"/>
        <v>3079390</v>
      </c>
      <c r="O145" s="8">
        <f t="shared" si="5"/>
        <v>0.71533651024020928</v>
      </c>
      <c r="P145" s="9" t="s">
        <v>635</v>
      </c>
      <c r="Q145" s="12" t="s">
        <v>22</v>
      </c>
    </row>
    <row r="146" spans="1:17" ht="104" x14ac:dyDescent="0.2">
      <c r="A146" s="12">
        <v>152</v>
      </c>
      <c r="B146" s="12" t="s">
        <v>636</v>
      </c>
      <c r="C146" s="5" t="s">
        <v>16</v>
      </c>
      <c r="D146" s="4" t="s">
        <v>17</v>
      </c>
      <c r="E146" s="4">
        <v>1036947749</v>
      </c>
      <c r="F146" s="5" t="s">
        <v>637</v>
      </c>
      <c r="G146" s="5" t="s">
        <v>638</v>
      </c>
      <c r="H146" s="12" t="s">
        <v>639</v>
      </c>
      <c r="I146" s="12">
        <v>249</v>
      </c>
      <c r="J146" s="12" t="s">
        <v>640</v>
      </c>
      <c r="K146" s="21">
        <v>45473</v>
      </c>
      <c r="L146" s="13">
        <v>10084250</v>
      </c>
      <c r="M146" s="7">
        <v>10084250</v>
      </c>
      <c r="N146" s="7">
        <f t="shared" si="4"/>
        <v>0</v>
      </c>
      <c r="O146" s="8">
        <f t="shared" si="5"/>
        <v>1</v>
      </c>
      <c r="P146" s="9" t="s">
        <v>641</v>
      </c>
      <c r="Q146" s="12" t="s">
        <v>22</v>
      </c>
    </row>
    <row r="147" spans="1:17" ht="65" x14ac:dyDescent="0.2">
      <c r="A147" s="12">
        <v>153</v>
      </c>
      <c r="B147" s="12" t="s">
        <v>642</v>
      </c>
      <c r="C147" s="5" t="s">
        <v>16</v>
      </c>
      <c r="D147" s="4" t="s">
        <v>17</v>
      </c>
      <c r="E147" s="4">
        <v>1039456119</v>
      </c>
      <c r="F147" s="5" t="s">
        <v>643</v>
      </c>
      <c r="G147" s="5" t="s">
        <v>644</v>
      </c>
      <c r="H147" s="12" t="s">
        <v>645</v>
      </c>
      <c r="I147" s="12">
        <v>259</v>
      </c>
      <c r="J147" s="12" t="s">
        <v>640</v>
      </c>
      <c r="K147" s="21">
        <v>45473</v>
      </c>
      <c r="L147" s="13">
        <v>5500000</v>
      </c>
      <c r="M147" s="7">
        <v>4409090</v>
      </c>
      <c r="N147" s="7">
        <f t="shared" si="4"/>
        <v>1090910</v>
      </c>
      <c r="O147" s="8">
        <f t="shared" si="5"/>
        <v>0.80165272727272729</v>
      </c>
      <c r="P147" s="9" t="s">
        <v>646</v>
      </c>
      <c r="Q147" s="12" t="s">
        <v>22</v>
      </c>
    </row>
    <row r="148" spans="1:17" ht="169" x14ac:dyDescent="0.2">
      <c r="A148" s="12">
        <v>154</v>
      </c>
      <c r="B148" s="12" t="s">
        <v>647</v>
      </c>
      <c r="C148" s="5" t="s">
        <v>16</v>
      </c>
      <c r="D148" s="4" t="s">
        <v>17</v>
      </c>
      <c r="E148" s="4">
        <v>98584920</v>
      </c>
      <c r="F148" s="5" t="s">
        <v>648</v>
      </c>
      <c r="G148" s="5" t="s">
        <v>649</v>
      </c>
      <c r="H148" s="12" t="s">
        <v>650</v>
      </c>
      <c r="I148" s="12">
        <v>260</v>
      </c>
      <c r="J148" s="12" t="s">
        <v>651</v>
      </c>
      <c r="K148" s="21">
        <v>45443</v>
      </c>
      <c r="L148" s="13">
        <v>4400400</v>
      </c>
      <c r="M148" s="7">
        <v>4400400</v>
      </c>
      <c r="N148" s="7">
        <f t="shared" si="4"/>
        <v>0</v>
      </c>
      <c r="O148" s="8">
        <f t="shared" si="5"/>
        <v>1</v>
      </c>
      <c r="P148" s="9" t="s">
        <v>652</v>
      </c>
      <c r="Q148" s="12" t="s">
        <v>22</v>
      </c>
    </row>
    <row r="149" spans="1:17" ht="78" x14ac:dyDescent="0.2">
      <c r="A149" s="12">
        <v>158</v>
      </c>
      <c r="B149" s="12" t="s">
        <v>653</v>
      </c>
      <c r="C149" s="5" t="s">
        <v>16</v>
      </c>
      <c r="D149" s="4" t="s">
        <v>17</v>
      </c>
      <c r="E149" s="4">
        <v>1037627332</v>
      </c>
      <c r="F149" s="5" t="s">
        <v>654</v>
      </c>
      <c r="G149" s="5" t="s">
        <v>655</v>
      </c>
      <c r="H149" s="12" t="s">
        <v>656</v>
      </c>
      <c r="I149" s="12">
        <v>261</v>
      </c>
      <c r="J149" s="12" t="s">
        <v>554</v>
      </c>
      <c r="K149" s="21">
        <v>45504</v>
      </c>
      <c r="L149" s="13">
        <v>15034700</v>
      </c>
      <c r="M149" s="7">
        <v>15034700</v>
      </c>
      <c r="N149" s="7">
        <f t="shared" si="4"/>
        <v>0</v>
      </c>
      <c r="O149" s="8">
        <f t="shared" si="5"/>
        <v>1</v>
      </c>
      <c r="P149" s="9" t="s">
        <v>657</v>
      </c>
      <c r="Q149" s="12" t="s">
        <v>22</v>
      </c>
    </row>
    <row r="150" spans="1:17" ht="52" x14ac:dyDescent="0.2">
      <c r="A150" s="12">
        <v>159</v>
      </c>
      <c r="B150" s="12" t="s">
        <v>658</v>
      </c>
      <c r="C150" s="5" t="s">
        <v>16</v>
      </c>
      <c r="D150" s="4" t="s">
        <v>17</v>
      </c>
      <c r="E150" s="4">
        <v>1027884368</v>
      </c>
      <c r="F150" s="5" t="s">
        <v>659</v>
      </c>
      <c r="G150" s="5" t="s">
        <v>660</v>
      </c>
      <c r="H150" s="12" t="s">
        <v>661</v>
      </c>
      <c r="I150" s="12">
        <v>266</v>
      </c>
      <c r="J150" s="12" t="s">
        <v>554</v>
      </c>
      <c r="K150" s="21">
        <v>45504</v>
      </c>
      <c r="L150" s="13">
        <v>15034700</v>
      </c>
      <c r="M150" s="7">
        <v>15034700</v>
      </c>
      <c r="N150" s="7">
        <f t="shared" si="4"/>
        <v>0</v>
      </c>
      <c r="O150" s="8">
        <f t="shared" si="5"/>
        <v>1</v>
      </c>
      <c r="P150" s="9" t="s">
        <v>662</v>
      </c>
      <c r="Q150" s="12" t="s">
        <v>22</v>
      </c>
    </row>
    <row r="151" spans="1:17" ht="78" x14ac:dyDescent="0.2">
      <c r="A151" s="12">
        <v>160</v>
      </c>
      <c r="B151" s="12" t="s">
        <v>663</v>
      </c>
      <c r="C151" s="5" t="s">
        <v>16</v>
      </c>
      <c r="D151" s="4" t="s">
        <v>17</v>
      </c>
      <c r="E151" s="4">
        <v>1017150779</v>
      </c>
      <c r="F151" s="5" t="s">
        <v>664</v>
      </c>
      <c r="G151" s="5" t="s">
        <v>665</v>
      </c>
      <c r="H151" s="12" t="s">
        <v>666</v>
      </c>
      <c r="I151" s="12">
        <v>262</v>
      </c>
      <c r="J151" s="12" t="s">
        <v>554</v>
      </c>
      <c r="K151" s="21">
        <v>45504</v>
      </c>
      <c r="L151" s="13">
        <v>15034700</v>
      </c>
      <c r="M151" s="7">
        <v>15034700</v>
      </c>
      <c r="N151" s="7">
        <f t="shared" si="4"/>
        <v>0</v>
      </c>
      <c r="O151" s="8">
        <f t="shared" si="5"/>
        <v>1</v>
      </c>
      <c r="P151" s="9" t="s">
        <v>667</v>
      </c>
      <c r="Q151" s="12" t="s">
        <v>22</v>
      </c>
    </row>
    <row r="152" spans="1:17" ht="78" x14ac:dyDescent="0.2">
      <c r="A152" s="12">
        <v>161</v>
      </c>
      <c r="B152" s="12" t="s">
        <v>668</v>
      </c>
      <c r="C152" s="5" t="s">
        <v>16</v>
      </c>
      <c r="D152" s="4" t="s">
        <v>17</v>
      </c>
      <c r="E152" s="4">
        <v>1036132584</v>
      </c>
      <c r="F152" s="5" t="s">
        <v>669</v>
      </c>
      <c r="G152" s="5" t="s">
        <v>179</v>
      </c>
      <c r="H152" s="12" t="s">
        <v>670</v>
      </c>
      <c r="I152" s="12">
        <v>263</v>
      </c>
      <c r="J152" s="12" t="s">
        <v>554</v>
      </c>
      <c r="K152" s="21">
        <v>45473</v>
      </c>
      <c r="L152" s="13">
        <v>7106840</v>
      </c>
      <c r="M152" s="7">
        <v>7106840</v>
      </c>
      <c r="N152" s="7">
        <f t="shared" si="4"/>
        <v>0</v>
      </c>
      <c r="O152" s="8">
        <f t="shared" si="5"/>
        <v>1</v>
      </c>
      <c r="P152" s="9" t="s">
        <v>671</v>
      </c>
      <c r="Q152" s="12" t="s">
        <v>22</v>
      </c>
    </row>
    <row r="153" spans="1:17" ht="65" x14ac:dyDescent="0.2">
      <c r="A153" s="12">
        <v>162</v>
      </c>
      <c r="B153" s="12" t="s">
        <v>672</v>
      </c>
      <c r="C153" s="5" t="s">
        <v>16</v>
      </c>
      <c r="D153" s="4" t="s">
        <v>17</v>
      </c>
      <c r="E153" s="4">
        <v>1000394118</v>
      </c>
      <c r="F153" s="5" t="s">
        <v>673</v>
      </c>
      <c r="G153" s="5" t="s">
        <v>674</v>
      </c>
      <c r="H153" s="12" t="s">
        <v>675</v>
      </c>
      <c r="I153" s="12">
        <v>264</v>
      </c>
      <c r="J153" s="12" t="s">
        <v>554</v>
      </c>
      <c r="K153" s="21">
        <v>45473</v>
      </c>
      <c r="L153" s="13">
        <v>9534200</v>
      </c>
      <c r="M153" s="7">
        <v>9534200</v>
      </c>
      <c r="N153" s="7">
        <f t="shared" si="4"/>
        <v>0</v>
      </c>
      <c r="O153" s="8">
        <f t="shared" si="5"/>
        <v>1</v>
      </c>
      <c r="P153" s="9" t="s">
        <v>676</v>
      </c>
      <c r="Q153" s="12" t="s">
        <v>22</v>
      </c>
    </row>
    <row r="154" spans="1:17" ht="91" x14ac:dyDescent="0.2">
      <c r="A154" s="12">
        <v>163</v>
      </c>
      <c r="B154" s="12" t="s">
        <v>677</v>
      </c>
      <c r="C154" s="5" t="s">
        <v>16</v>
      </c>
      <c r="D154" s="4" t="s">
        <v>17</v>
      </c>
      <c r="E154" s="4">
        <v>71726739</v>
      </c>
      <c r="F154" s="5" t="s">
        <v>678</v>
      </c>
      <c r="G154" s="5" t="s">
        <v>679</v>
      </c>
      <c r="H154" s="12" t="s">
        <v>680</v>
      </c>
      <c r="I154" s="12">
        <v>268</v>
      </c>
      <c r="J154" s="12" t="s">
        <v>554</v>
      </c>
      <c r="K154" s="21">
        <v>45657</v>
      </c>
      <c r="L154" s="13">
        <v>58000000</v>
      </c>
      <c r="M154" s="7">
        <v>28000000</v>
      </c>
      <c r="N154" s="7">
        <f t="shared" si="4"/>
        <v>30000000</v>
      </c>
      <c r="O154" s="8">
        <f t="shared" si="5"/>
        <v>0.48275862068965519</v>
      </c>
      <c r="P154" s="9" t="s">
        <v>681</v>
      </c>
      <c r="Q154" s="5" t="s">
        <v>112</v>
      </c>
    </row>
    <row r="155" spans="1:17" ht="65" x14ac:dyDescent="0.2">
      <c r="A155" s="12">
        <v>164</v>
      </c>
      <c r="B155" s="12" t="s">
        <v>682</v>
      </c>
      <c r="C155" s="5" t="s">
        <v>16</v>
      </c>
      <c r="D155" s="4" t="s">
        <v>17</v>
      </c>
      <c r="E155" s="4">
        <v>1214732398</v>
      </c>
      <c r="F155" s="5" t="s">
        <v>683</v>
      </c>
      <c r="G155" s="5" t="s">
        <v>684</v>
      </c>
      <c r="H155" s="12" t="s">
        <v>685</v>
      </c>
      <c r="I155" s="12">
        <v>265</v>
      </c>
      <c r="J155" s="12" t="s">
        <v>554</v>
      </c>
      <c r="K155" s="21">
        <v>45473</v>
      </c>
      <c r="L155" s="13">
        <v>9534200</v>
      </c>
      <c r="M155" s="7">
        <v>9534200</v>
      </c>
      <c r="N155" s="7">
        <f t="shared" si="4"/>
        <v>0</v>
      </c>
      <c r="O155" s="8">
        <f t="shared" si="5"/>
        <v>1</v>
      </c>
      <c r="P155" s="9" t="s">
        <v>681</v>
      </c>
      <c r="Q155" s="12" t="s">
        <v>22</v>
      </c>
    </row>
    <row r="156" spans="1:17" ht="52" x14ac:dyDescent="0.2">
      <c r="A156" s="12">
        <v>165</v>
      </c>
      <c r="B156" s="12" t="s">
        <v>686</v>
      </c>
      <c r="C156" s="5" t="s">
        <v>16</v>
      </c>
      <c r="D156" s="4" t="s">
        <v>17</v>
      </c>
      <c r="E156" s="4">
        <v>1037576497</v>
      </c>
      <c r="F156" s="5" t="s">
        <v>687</v>
      </c>
      <c r="G156" s="5" t="s">
        <v>688</v>
      </c>
      <c r="H156" s="12" t="s">
        <v>689</v>
      </c>
      <c r="I156" s="12">
        <v>267</v>
      </c>
      <c r="J156" s="12" t="s">
        <v>690</v>
      </c>
      <c r="K156" s="21">
        <v>45504</v>
      </c>
      <c r="L156" s="13">
        <v>14117950</v>
      </c>
      <c r="M156" s="7">
        <v>14117950</v>
      </c>
      <c r="N156" s="7">
        <f t="shared" si="4"/>
        <v>0</v>
      </c>
      <c r="O156" s="8">
        <f t="shared" si="5"/>
        <v>1</v>
      </c>
      <c r="P156" s="9" t="s">
        <v>691</v>
      </c>
      <c r="Q156" s="12" t="s">
        <v>22</v>
      </c>
    </row>
    <row r="157" spans="1:17" ht="65" x14ac:dyDescent="0.2">
      <c r="A157" s="12">
        <v>166</v>
      </c>
      <c r="B157" s="12" t="s">
        <v>692</v>
      </c>
      <c r="C157" s="5" t="s">
        <v>16</v>
      </c>
      <c r="D157" s="4" t="s">
        <v>17</v>
      </c>
      <c r="E157" s="4">
        <v>43554411</v>
      </c>
      <c r="F157" s="5" t="s">
        <v>693</v>
      </c>
      <c r="G157" s="5" t="s">
        <v>694</v>
      </c>
      <c r="H157" s="12" t="s">
        <v>695</v>
      </c>
      <c r="I157" s="12">
        <v>271</v>
      </c>
      <c r="J157" s="12" t="s">
        <v>690</v>
      </c>
      <c r="K157" s="21">
        <v>45473</v>
      </c>
      <c r="L157" s="13">
        <v>6423490</v>
      </c>
      <c r="M157" s="7">
        <v>6423490</v>
      </c>
      <c r="N157" s="7">
        <f t="shared" si="4"/>
        <v>0</v>
      </c>
      <c r="O157" s="8">
        <f t="shared" si="5"/>
        <v>1</v>
      </c>
      <c r="P157" s="9" t="s">
        <v>696</v>
      </c>
      <c r="Q157" s="12" t="s">
        <v>22</v>
      </c>
    </row>
    <row r="158" spans="1:17" ht="91" x14ac:dyDescent="0.2">
      <c r="A158" s="12">
        <v>167</v>
      </c>
      <c r="B158" s="12" t="s">
        <v>697</v>
      </c>
      <c r="C158" s="5" t="s">
        <v>16</v>
      </c>
      <c r="D158" s="4" t="s">
        <v>17</v>
      </c>
      <c r="E158" s="4">
        <v>1152685523</v>
      </c>
      <c r="F158" s="5" t="s">
        <v>698</v>
      </c>
      <c r="G158" s="5" t="s">
        <v>699</v>
      </c>
      <c r="H158" s="12" t="s">
        <v>700</v>
      </c>
      <c r="I158" s="12">
        <v>273</v>
      </c>
      <c r="J158" s="12" t="s">
        <v>690</v>
      </c>
      <c r="K158" s="21">
        <v>45535</v>
      </c>
      <c r="L158" s="13">
        <v>19618450</v>
      </c>
      <c r="M158" s="7">
        <v>8617450</v>
      </c>
      <c r="N158" s="7">
        <f t="shared" si="4"/>
        <v>11001000</v>
      </c>
      <c r="O158" s="8">
        <f t="shared" si="5"/>
        <v>0.43925233644859812</v>
      </c>
      <c r="P158" s="9" t="s">
        <v>701</v>
      </c>
      <c r="Q158" s="5" t="s">
        <v>112</v>
      </c>
    </row>
    <row r="159" spans="1:17" ht="78" x14ac:dyDescent="0.2">
      <c r="A159" s="12">
        <v>168</v>
      </c>
      <c r="B159" s="12" t="s">
        <v>702</v>
      </c>
      <c r="C159" s="5" t="s">
        <v>16</v>
      </c>
      <c r="D159" s="4" t="s">
        <v>17</v>
      </c>
      <c r="E159" s="4">
        <v>98671136</v>
      </c>
      <c r="F159" s="5" t="s">
        <v>703</v>
      </c>
      <c r="G159" s="5" t="s">
        <v>704</v>
      </c>
      <c r="H159" s="12" t="s">
        <v>705</v>
      </c>
      <c r="I159" s="12">
        <v>278</v>
      </c>
      <c r="J159" s="12" t="s">
        <v>706</v>
      </c>
      <c r="K159" s="21">
        <v>45656</v>
      </c>
      <c r="L159" s="13">
        <v>56250000</v>
      </c>
      <c r="M159" s="7">
        <v>26250000</v>
      </c>
      <c r="N159" s="7">
        <f t="shared" si="4"/>
        <v>30000000</v>
      </c>
      <c r="O159" s="8">
        <f t="shared" si="5"/>
        <v>0.46666666666666667</v>
      </c>
      <c r="P159" s="9" t="s">
        <v>707</v>
      </c>
      <c r="Q159" s="5" t="s">
        <v>112</v>
      </c>
    </row>
    <row r="160" spans="1:17" ht="78" x14ac:dyDescent="0.2">
      <c r="A160" s="12">
        <v>169</v>
      </c>
      <c r="B160" s="12" t="s">
        <v>708</v>
      </c>
      <c r="C160" s="5" t="s">
        <v>16</v>
      </c>
      <c r="D160" s="4" t="s">
        <v>17</v>
      </c>
      <c r="E160" s="4">
        <v>22131858</v>
      </c>
      <c r="F160" s="5" t="s">
        <v>709</v>
      </c>
      <c r="G160" s="5" t="s">
        <v>710</v>
      </c>
      <c r="H160" s="12" t="s">
        <v>711</v>
      </c>
      <c r="I160" s="12">
        <v>277</v>
      </c>
      <c r="J160" s="12" t="s">
        <v>706</v>
      </c>
      <c r="K160" s="21">
        <v>45657</v>
      </c>
      <c r="L160" s="13">
        <v>41253750</v>
      </c>
      <c r="M160" s="7">
        <v>19251750</v>
      </c>
      <c r="N160" s="7">
        <f t="shared" si="4"/>
        <v>22002000</v>
      </c>
      <c r="O160" s="8">
        <f t="shared" si="5"/>
        <v>0.46666666666666667</v>
      </c>
      <c r="P160" s="9" t="s">
        <v>712</v>
      </c>
      <c r="Q160" s="5" t="s">
        <v>112</v>
      </c>
    </row>
    <row r="161" spans="1:17" ht="78" x14ac:dyDescent="0.2">
      <c r="A161" s="12">
        <v>170</v>
      </c>
      <c r="B161" s="12" t="s">
        <v>713</v>
      </c>
      <c r="C161" s="5" t="s">
        <v>16</v>
      </c>
      <c r="D161" s="19" t="s">
        <v>714</v>
      </c>
      <c r="E161" s="19">
        <v>811032187</v>
      </c>
      <c r="F161" s="5" t="s">
        <v>715</v>
      </c>
      <c r="G161" s="5" t="s">
        <v>716</v>
      </c>
      <c r="H161" s="12" t="s">
        <v>717</v>
      </c>
      <c r="I161" s="12">
        <v>279</v>
      </c>
      <c r="J161" s="12" t="s">
        <v>718</v>
      </c>
      <c r="K161" s="21">
        <v>45657</v>
      </c>
      <c r="L161" s="13">
        <v>3000000000</v>
      </c>
      <c r="M161" s="7">
        <v>0</v>
      </c>
      <c r="N161" s="7">
        <f t="shared" si="4"/>
        <v>3000000000</v>
      </c>
      <c r="O161" s="8">
        <f t="shared" si="5"/>
        <v>0</v>
      </c>
      <c r="P161" s="9" t="s">
        <v>719</v>
      </c>
      <c r="Q161" s="5" t="s">
        <v>112</v>
      </c>
    </row>
    <row r="162" spans="1:17" ht="39" x14ac:dyDescent="0.2">
      <c r="A162" s="12">
        <v>171</v>
      </c>
      <c r="B162" s="12" t="s">
        <v>720</v>
      </c>
      <c r="C162" s="5" t="s">
        <v>352</v>
      </c>
      <c r="D162" s="19" t="s">
        <v>721</v>
      </c>
      <c r="E162" s="19">
        <v>800010401</v>
      </c>
      <c r="F162" s="5" t="s">
        <v>722</v>
      </c>
      <c r="G162" s="5" t="s">
        <v>723</v>
      </c>
      <c r="H162" s="12" t="s">
        <v>724</v>
      </c>
      <c r="I162" s="16">
        <v>281</v>
      </c>
      <c r="J162" s="12" t="s">
        <v>725</v>
      </c>
      <c r="K162" s="21">
        <v>45656</v>
      </c>
      <c r="L162" s="13">
        <v>2500001</v>
      </c>
      <c r="M162" s="7">
        <v>0</v>
      </c>
      <c r="N162" s="7">
        <f t="shared" si="4"/>
        <v>2500001</v>
      </c>
      <c r="O162" s="8">
        <f t="shared" si="5"/>
        <v>0</v>
      </c>
      <c r="P162" s="9" t="s">
        <v>726</v>
      </c>
      <c r="Q162" s="5" t="s">
        <v>112</v>
      </c>
    </row>
    <row r="163" spans="1:17" ht="91" x14ac:dyDescent="0.2">
      <c r="A163" s="12">
        <v>172</v>
      </c>
      <c r="B163" s="12" t="s">
        <v>727</v>
      </c>
      <c r="C163" s="5" t="s">
        <v>16</v>
      </c>
      <c r="D163" s="4" t="s">
        <v>17</v>
      </c>
      <c r="E163" s="4">
        <v>3352462</v>
      </c>
      <c r="F163" s="5" t="s">
        <v>28</v>
      </c>
      <c r="G163" s="5" t="s">
        <v>728</v>
      </c>
      <c r="H163" s="12" t="s">
        <v>729</v>
      </c>
      <c r="I163" s="12">
        <v>280</v>
      </c>
      <c r="J163" s="12" t="s">
        <v>730</v>
      </c>
      <c r="K163" s="21">
        <v>45657</v>
      </c>
      <c r="L163" s="13">
        <v>22500000</v>
      </c>
      <c r="M163" s="7">
        <v>10400000</v>
      </c>
      <c r="N163" s="7">
        <f t="shared" si="4"/>
        <v>12100000</v>
      </c>
      <c r="O163" s="8">
        <f t="shared" si="5"/>
        <v>0.4622222222222222</v>
      </c>
      <c r="P163" s="9" t="s">
        <v>731</v>
      </c>
      <c r="Q163" s="5" t="s">
        <v>112</v>
      </c>
    </row>
    <row r="164" spans="1:17" ht="91" x14ac:dyDescent="0.2">
      <c r="A164" s="12">
        <v>173</v>
      </c>
      <c r="B164" s="12" t="s">
        <v>732</v>
      </c>
      <c r="C164" s="5" t="s">
        <v>16</v>
      </c>
      <c r="D164" s="4" t="s">
        <v>17</v>
      </c>
      <c r="E164" s="4">
        <v>71643573</v>
      </c>
      <c r="F164" s="5" t="s">
        <v>733</v>
      </c>
      <c r="G164" s="5" t="s">
        <v>734</v>
      </c>
      <c r="H164" s="12" t="s">
        <v>735</v>
      </c>
      <c r="I164" s="12">
        <v>282</v>
      </c>
      <c r="J164" s="12" t="s">
        <v>736</v>
      </c>
      <c r="K164" s="21">
        <v>45535</v>
      </c>
      <c r="L164" s="13">
        <v>13530330</v>
      </c>
      <c r="M164" s="7">
        <v>13530330</v>
      </c>
      <c r="N164" s="7">
        <f t="shared" si="4"/>
        <v>0</v>
      </c>
      <c r="O164" s="8">
        <f t="shared" si="5"/>
        <v>1</v>
      </c>
      <c r="P164" s="9" t="s">
        <v>737</v>
      </c>
      <c r="Q164" s="5" t="s">
        <v>22</v>
      </c>
    </row>
    <row r="165" spans="1:17" ht="91" x14ac:dyDescent="0.2">
      <c r="A165" s="12">
        <v>174</v>
      </c>
      <c r="B165" s="12" t="s">
        <v>738</v>
      </c>
      <c r="C165" s="5" t="s">
        <v>16</v>
      </c>
      <c r="D165" s="4" t="s">
        <v>17</v>
      </c>
      <c r="E165" s="4">
        <v>1033340204</v>
      </c>
      <c r="F165" s="5" t="s">
        <v>43</v>
      </c>
      <c r="G165" s="5" t="s">
        <v>739</v>
      </c>
      <c r="H165" s="12" t="s">
        <v>740</v>
      </c>
      <c r="I165" s="12">
        <v>283</v>
      </c>
      <c r="J165" s="12" t="s">
        <v>725</v>
      </c>
      <c r="K165" s="21">
        <v>45535</v>
      </c>
      <c r="L165" s="13">
        <v>18151650</v>
      </c>
      <c r="M165" s="7">
        <v>18151650</v>
      </c>
      <c r="N165" s="7">
        <f t="shared" si="4"/>
        <v>0</v>
      </c>
      <c r="O165" s="8">
        <f t="shared" si="5"/>
        <v>1</v>
      </c>
      <c r="P165" s="9" t="s">
        <v>741</v>
      </c>
      <c r="Q165" s="5" t="s">
        <v>22</v>
      </c>
    </row>
    <row r="166" spans="1:17" ht="78" x14ac:dyDescent="0.2">
      <c r="A166" s="12">
        <v>175</v>
      </c>
      <c r="B166" s="12" t="s">
        <v>742</v>
      </c>
      <c r="C166" s="5" t="s">
        <v>16</v>
      </c>
      <c r="D166" s="4" t="s">
        <v>17</v>
      </c>
      <c r="E166" s="4">
        <v>1128274854</v>
      </c>
      <c r="F166" s="5" t="s">
        <v>94</v>
      </c>
      <c r="G166" s="5" t="s">
        <v>743</v>
      </c>
      <c r="H166" s="12" t="s">
        <v>744</v>
      </c>
      <c r="I166" s="12">
        <v>284</v>
      </c>
      <c r="J166" s="12" t="s">
        <v>725</v>
      </c>
      <c r="K166" s="21">
        <v>45657</v>
      </c>
      <c r="L166" s="13">
        <v>62053650</v>
      </c>
      <c r="M166" s="7">
        <v>28051650</v>
      </c>
      <c r="N166" s="7">
        <f t="shared" si="4"/>
        <v>34002000</v>
      </c>
      <c r="O166" s="8">
        <f t="shared" si="5"/>
        <v>0.45205479452054792</v>
      </c>
      <c r="P166" s="9" t="s">
        <v>741</v>
      </c>
      <c r="Q166" s="5" t="s">
        <v>112</v>
      </c>
    </row>
    <row r="167" spans="1:17" ht="52" x14ac:dyDescent="0.2">
      <c r="A167" s="12">
        <v>176</v>
      </c>
      <c r="B167" s="12" t="s">
        <v>745</v>
      </c>
      <c r="C167" s="5" t="s">
        <v>16</v>
      </c>
      <c r="D167" s="4" t="s">
        <v>17</v>
      </c>
      <c r="E167" s="4">
        <v>1037621720</v>
      </c>
      <c r="F167" s="5" t="s">
        <v>746</v>
      </c>
      <c r="G167" s="5" t="s">
        <v>747</v>
      </c>
      <c r="H167" s="12" t="s">
        <v>748</v>
      </c>
      <c r="I167" s="12">
        <v>285</v>
      </c>
      <c r="J167" s="12" t="s">
        <v>749</v>
      </c>
      <c r="K167" s="21">
        <v>45653</v>
      </c>
      <c r="L167" s="13">
        <v>77000700</v>
      </c>
      <c r="M167" s="7">
        <v>37033670</v>
      </c>
      <c r="N167" s="7">
        <f t="shared" si="4"/>
        <v>39967030</v>
      </c>
      <c r="O167" s="8">
        <f t="shared" si="5"/>
        <v>0.48095238095238096</v>
      </c>
      <c r="P167" s="9" t="s">
        <v>750</v>
      </c>
      <c r="Q167" s="5" t="s">
        <v>112</v>
      </c>
    </row>
    <row r="168" spans="1:17" ht="65" x14ac:dyDescent="0.2">
      <c r="A168" s="12">
        <v>178</v>
      </c>
      <c r="B168" s="12" t="s">
        <v>751</v>
      </c>
      <c r="C168" s="5" t="s">
        <v>16</v>
      </c>
      <c r="D168" s="4" t="s">
        <v>17</v>
      </c>
      <c r="E168" s="4">
        <v>15372108</v>
      </c>
      <c r="F168" s="5" t="s">
        <v>752</v>
      </c>
      <c r="G168" s="5" t="s">
        <v>753</v>
      </c>
      <c r="H168" s="12" t="s">
        <v>754</v>
      </c>
      <c r="I168" s="12">
        <v>287</v>
      </c>
      <c r="J168" s="12" t="s">
        <v>755</v>
      </c>
      <c r="K168" s="21">
        <v>45504</v>
      </c>
      <c r="L168" s="13">
        <v>14964450</v>
      </c>
      <c r="M168" s="7">
        <v>14964450</v>
      </c>
      <c r="N168" s="7">
        <f t="shared" si="4"/>
        <v>0</v>
      </c>
      <c r="O168" s="8">
        <f t="shared" si="5"/>
        <v>1</v>
      </c>
      <c r="P168" s="9" t="s">
        <v>756</v>
      </c>
      <c r="Q168" s="5" t="s">
        <v>22</v>
      </c>
    </row>
    <row r="169" spans="1:17" ht="91" x14ac:dyDescent="0.2">
      <c r="A169" s="12">
        <v>179</v>
      </c>
      <c r="B169" s="12" t="str">
        <f>A169&amp;" DE 2024"</f>
        <v>179 DE 2024</v>
      </c>
      <c r="C169" s="5" t="s">
        <v>16</v>
      </c>
      <c r="D169" s="12" t="s">
        <v>17</v>
      </c>
      <c r="E169" s="20">
        <v>64583146</v>
      </c>
      <c r="F169" s="5" t="s">
        <v>763</v>
      </c>
      <c r="G169" s="5" t="s">
        <v>764</v>
      </c>
      <c r="H169" s="12" t="s">
        <v>765</v>
      </c>
      <c r="I169" s="12" t="s">
        <v>766</v>
      </c>
      <c r="J169" s="11" t="s">
        <v>767</v>
      </c>
      <c r="K169" s="11">
        <v>45657</v>
      </c>
      <c r="L169" s="14">
        <v>37953450</v>
      </c>
      <c r="M169" s="7">
        <v>15951450</v>
      </c>
      <c r="N169" s="7">
        <f t="shared" si="4"/>
        <v>22002000</v>
      </c>
      <c r="O169" s="8">
        <f t="shared" si="5"/>
        <v>0.42028985507246375</v>
      </c>
      <c r="P169" s="9" t="s">
        <v>768</v>
      </c>
      <c r="Q169" s="5" t="s">
        <v>112</v>
      </c>
    </row>
    <row r="170" spans="1:17" ht="78" x14ac:dyDescent="0.2">
      <c r="A170" s="12">
        <v>180</v>
      </c>
      <c r="B170" s="12" t="str">
        <f>A170&amp;" DE 2024"</f>
        <v>180 DE 2024</v>
      </c>
      <c r="C170" s="5" t="s">
        <v>16</v>
      </c>
      <c r="D170" s="12" t="s">
        <v>17</v>
      </c>
      <c r="E170" s="20">
        <v>1037670600</v>
      </c>
      <c r="F170" s="5" t="s">
        <v>769</v>
      </c>
      <c r="G170" s="5" t="s">
        <v>770</v>
      </c>
      <c r="H170" s="12" t="s">
        <v>771</v>
      </c>
      <c r="I170" s="12" t="s">
        <v>771</v>
      </c>
      <c r="J170" s="11" t="s">
        <v>767</v>
      </c>
      <c r="K170" s="11">
        <v>45657</v>
      </c>
      <c r="L170" s="14">
        <v>37953450</v>
      </c>
      <c r="M170" s="7">
        <v>15951450</v>
      </c>
      <c r="N170" s="7">
        <f t="shared" si="4"/>
        <v>22002000</v>
      </c>
      <c r="O170" s="8">
        <f t="shared" si="5"/>
        <v>0.42028985507246375</v>
      </c>
      <c r="P170" s="9" t="s">
        <v>772</v>
      </c>
      <c r="Q170" s="5" t="s">
        <v>112</v>
      </c>
    </row>
    <row r="171" spans="1:17" ht="91" x14ac:dyDescent="0.2">
      <c r="A171" s="12">
        <v>181</v>
      </c>
      <c r="B171" s="12" t="str">
        <f>A171&amp;" DE 2024"</f>
        <v>181 DE 2024</v>
      </c>
      <c r="C171" s="5" t="s">
        <v>16</v>
      </c>
      <c r="D171" s="12" t="s">
        <v>17</v>
      </c>
      <c r="E171" s="20">
        <v>43869828</v>
      </c>
      <c r="F171" s="5" t="s">
        <v>773</v>
      </c>
      <c r="G171" s="5" t="s">
        <v>774</v>
      </c>
      <c r="H171" s="12" t="s">
        <v>775</v>
      </c>
      <c r="I171" s="12" t="s">
        <v>765</v>
      </c>
      <c r="J171" s="11" t="s">
        <v>767</v>
      </c>
      <c r="K171" s="11">
        <v>45504</v>
      </c>
      <c r="L171" s="14">
        <v>10450950</v>
      </c>
      <c r="M171" s="7">
        <v>10450950</v>
      </c>
      <c r="N171" s="7">
        <f t="shared" si="4"/>
        <v>0</v>
      </c>
      <c r="O171" s="8">
        <f t="shared" si="5"/>
        <v>1</v>
      </c>
      <c r="P171" s="9" t="s">
        <v>776</v>
      </c>
      <c r="Q171" s="12" t="s">
        <v>22</v>
      </c>
    </row>
    <row r="172" spans="1:17" ht="78" x14ac:dyDescent="0.2">
      <c r="A172" s="12">
        <v>182</v>
      </c>
      <c r="B172" s="12" t="str">
        <f>A172&amp;" DE 2024"</f>
        <v>182 DE 2024</v>
      </c>
      <c r="C172" s="5" t="s">
        <v>16</v>
      </c>
      <c r="D172" s="12" t="s">
        <v>17</v>
      </c>
      <c r="E172" s="20">
        <v>1036676849</v>
      </c>
      <c r="F172" s="5" t="s">
        <v>777</v>
      </c>
      <c r="G172" s="5" t="s">
        <v>778</v>
      </c>
      <c r="H172" s="12" t="s">
        <v>779</v>
      </c>
      <c r="I172" s="12" t="s">
        <v>779</v>
      </c>
      <c r="J172" s="11" t="s">
        <v>767</v>
      </c>
      <c r="K172" s="11">
        <v>45657</v>
      </c>
      <c r="L172" s="14">
        <v>37953450</v>
      </c>
      <c r="M172" s="7">
        <v>15951450</v>
      </c>
      <c r="N172" s="7">
        <f t="shared" si="4"/>
        <v>22002000</v>
      </c>
      <c r="O172" s="8">
        <f t="shared" si="5"/>
        <v>0.42028985507246375</v>
      </c>
      <c r="P172" s="9" t="s">
        <v>780</v>
      </c>
      <c r="Q172" s="5" t="s">
        <v>112</v>
      </c>
    </row>
    <row r="173" spans="1:17" ht="78" x14ac:dyDescent="0.2">
      <c r="A173" s="12">
        <v>183</v>
      </c>
      <c r="B173" s="12" t="str">
        <f>A173&amp;" DE 2024"</f>
        <v>183 DE 2024</v>
      </c>
      <c r="C173" s="5" t="s">
        <v>16</v>
      </c>
      <c r="D173" s="12" t="s">
        <v>17</v>
      </c>
      <c r="E173" s="20">
        <v>39277746</v>
      </c>
      <c r="F173" s="5" t="s">
        <v>781</v>
      </c>
      <c r="G173" s="5" t="s">
        <v>782</v>
      </c>
      <c r="H173" s="12" t="s">
        <v>766</v>
      </c>
      <c r="I173" s="12" t="s">
        <v>740</v>
      </c>
      <c r="J173" s="11" t="s">
        <v>767</v>
      </c>
      <c r="K173" s="11">
        <v>45657</v>
      </c>
      <c r="L173" s="14">
        <v>37953450</v>
      </c>
      <c r="M173" s="7">
        <v>15951450</v>
      </c>
      <c r="N173" s="7">
        <f t="shared" si="4"/>
        <v>22002000</v>
      </c>
      <c r="O173" s="8">
        <f t="shared" si="5"/>
        <v>0.42028985507246375</v>
      </c>
      <c r="P173" s="9" t="s">
        <v>783</v>
      </c>
      <c r="Q173" s="5" t="s">
        <v>112</v>
      </c>
    </row>
    <row r="174" spans="1:17" ht="65" x14ac:dyDescent="0.2">
      <c r="A174" s="12">
        <v>184</v>
      </c>
      <c r="B174" s="12" t="s">
        <v>757</v>
      </c>
      <c r="C174" s="5" t="s">
        <v>352</v>
      </c>
      <c r="D174" s="4" t="s">
        <v>17</v>
      </c>
      <c r="E174" s="4">
        <v>1093757905</v>
      </c>
      <c r="F174" s="5" t="s">
        <v>758</v>
      </c>
      <c r="G174" s="5" t="s">
        <v>759</v>
      </c>
      <c r="H174" s="12" t="s">
        <v>760</v>
      </c>
      <c r="I174" s="12">
        <v>296</v>
      </c>
      <c r="J174" s="12" t="s">
        <v>761</v>
      </c>
      <c r="K174" s="21">
        <v>45657</v>
      </c>
      <c r="L174" s="13">
        <v>1900000</v>
      </c>
      <c r="M174" s="7">
        <v>0</v>
      </c>
      <c r="N174" s="7">
        <f t="shared" si="4"/>
        <v>1900000</v>
      </c>
      <c r="O174" s="8">
        <f t="shared" si="5"/>
        <v>0</v>
      </c>
      <c r="P174" s="9" t="s">
        <v>762</v>
      </c>
      <c r="Q174" s="5" t="s">
        <v>112</v>
      </c>
    </row>
    <row r="175" spans="1:17" ht="78" x14ac:dyDescent="0.2">
      <c r="A175" s="12">
        <v>185</v>
      </c>
      <c r="B175" s="12" t="str">
        <f t="shared" ref="B175:B192" si="6">A175&amp;" DE 2024"</f>
        <v>185 DE 2024</v>
      </c>
      <c r="C175" s="5" t="s">
        <v>16</v>
      </c>
      <c r="D175" s="12" t="s">
        <v>17</v>
      </c>
      <c r="E175" s="20">
        <v>900886636</v>
      </c>
      <c r="F175" s="5" t="s">
        <v>784</v>
      </c>
      <c r="G175" s="5" t="s">
        <v>785</v>
      </c>
      <c r="H175" s="12" t="s">
        <v>786</v>
      </c>
      <c r="I175" s="12" t="s">
        <v>754</v>
      </c>
      <c r="J175" s="11" t="s">
        <v>787</v>
      </c>
      <c r="K175" s="11">
        <v>45657</v>
      </c>
      <c r="L175" s="14">
        <v>209853450</v>
      </c>
      <c r="M175" s="7">
        <v>41970690</v>
      </c>
      <c r="N175" s="7">
        <f t="shared" si="4"/>
        <v>167882760</v>
      </c>
      <c r="O175" s="8">
        <f t="shared" si="5"/>
        <v>0.2</v>
      </c>
      <c r="P175" s="9" t="s">
        <v>788</v>
      </c>
      <c r="Q175" s="5" t="s">
        <v>112</v>
      </c>
    </row>
    <row r="176" spans="1:17" ht="65" x14ac:dyDescent="0.2">
      <c r="A176" s="12">
        <v>187</v>
      </c>
      <c r="B176" s="12" t="str">
        <f t="shared" si="6"/>
        <v>187 DE 2024</v>
      </c>
      <c r="C176" s="5" t="s">
        <v>16</v>
      </c>
      <c r="D176" s="12" t="s">
        <v>17</v>
      </c>
      <c r="E176" s="12">
        <v>71677773</v>
      </c>
      <c r="F176" s="5" t="s">
        <v>789</v>
      </c>
      <c r="G176" s="5" t="s">
        <v>790</v>
      </c>
      <c r="H176" s="12" t="s">
        <v>791</v>
      </c>
      <c r="I176" s="12" t="s">
        <v>791</v>
      </c>
      <c r="J176" s="11" t="s">
        <v>767</v>
      </c>
      <c r="K176" s="11">
        <v>45657</v>
      </c>
      <c r="L176" s="14">
        <v>37953450</v>
      </c>
      <c r="M176" s="7">
        <v>0</v>
      </c>
      <c r="N176" s="7">
        <f t="shared" si="4"/>
        <v>37953450</v>
      </c>
      <c r="O176" s="8">
        <f t="shared" si="5"/>
        <v>0</v>
      </c>
      <c r="P176" s="9" t="s">
        <v>792</v>
      </c>
      <c r="Q176" s="5" t="s">
        <v>112</v>
      </c>
    </row>
    <row r="177" spans="1:17" ht="78" x14ac:dyDescent="0.2">
      <c r="A177" s="12">
        <v>188</v>
      </c>
      <c r="B177" s="12" t="str">
        <f t="shared" si="6"/>
        <v>188 DE 2024</v>
      </c>
      <c r="C177" s="5" t="s">
        <v>16</v>
      </c>
      <c r="D177" s="12" t="s">
        <v>17</v>
      </c>
      <c r="E177" s="20" t="s">
        <v>793</v>
      </c>
      <c r="F177" s="5" t="s">
        <v>794</v>
      </c>
      <c r="G177" s="5" t="s">
        <v>795</v>
      </c>
      <c r="H177" s="12" t="s">
        <v>796</v>
      </c>
      <c r="I177" s="12" t="s">
        <v>797</v>
      </c>
      <c r="J177" s="11" t="s">
        <v>767</v>
      </c>
      <c r="K177" s="11">
        <v>45504</v>
      </c>
      <c r="L177" s="14">
        <v>12730950</v>
      </c>
      <c r="M177" s="7">
        <v>0</v>
      </c>
      <c r="N177" s="7">
        <f t="shared" si="4"/>
        <v>12730950</v>
      </c>
      <c r="O177" s="8">
        <f t="shared" si="5"/>
        <v>0</v>
      </c>
      <c r="P177" s="9" t="s">
        <v>798</v>
      </c>
      <c r="Q177" s="12" t="s">
        <v>22</v>
      </c>
    </row>
    <row r="178" spans="1:17" ht="52" x14ac:dyDescent="0.2">
      <c r="A178" s="12">
        <v>189</v>
      </c>
      <c r="B178" s="12" t="str">
        <f t="shared" si="6"/>
        <v>189 DE 2024</v>
      </c>
      <c r="C178" s="5" t="s">
        <v>16</v>
      </c>
      <c r="D178" s="12" t="s">
        <v>17</v>
      </c>
      <c r="E178" s="20" t="s">
        <v>799</v>
      </c>
      <c r="F178" s="5" t="s">
        <v>800</v>
      </c>
      <c r="G178" s="5" t="s">
        <v>801</v>
      </c>
      <c r="H178" s="12" t="s">
        <v>802</v>
      </c>
      <c r="I178" s="12" t="s">
        <v>803</v>
      </c>
      <c r="J178" s="11" t="s">
        <v>767</v>
      </c>
      <c r="K178" s="11">
        <v>45657</v>
      </c>
      <c r="L178" s="14">
        <v>28290690</v>
      </c>
      <c r="M178" s="7">
        <v>0</v>
      </c>
      <c r="N178" s="7">
        <f t="shared" si="4"/>
        <v>28290690</v>
      </c>
      <c r="O178" s="8">
        <f t="shared" si="5"/>
        <v>0</v>
      </c>
      <c r="P178" s="9" t="s">
        <v>804</v>
      </c>
      <c r="Q178" s="5" t="s">
        <v>112</v>
      </c>
    </row>
    <row r="179" spans="1:17" ht="91" x14ac:dyDescent="0.2">
      <c r="A179" s="12">
        <v>192</v>
      </c>
      <c r="B179" s="12" t="str">
        <f t="shared" si="6"/>
        <v>192 DE 2024</v>
      </c>
      <c r="C179" s="5" t="s">
        <v>16</v>
      </c>
      <c r="D179" s="12" t="s">
        <v>17</v>
      </c>
      <c r="E179" s="20">
        <v>1128480701</v>
      </c>
      <c r="F179" s="5" t="s">
        <v>805</v>
      </c>
      <c r="G179" s="5" t="s">
        <v>806</v>
      </c>
      <c r="H179" s="12" t="s">
        <v>807</v>
      </c>
      <c r="I179" s="12" t="s">
        <v>808</v>
      </c>
      <c r="J179" s="11" t="s">
        <v>767</v>
      </c>
      <c r="K179" s="11">
        <v>45535</v>
      </c>
      <c r="L179" s="14">
        <v>11890290</v>
      </c>
      <c r="M179" s="7">
        <v>11890290</v>
      </c>
      <c r="N179" s="7">
        <f t="shared" si="4"/>
        <v>0</v>
      </c>
      <c r="O179" s="8">
        <f t="shared" si="5"/>
        <v>1</v>
      </c>
      <c r="P179" s="9" t="s">
        <v>809</v>
      </c>
      <c r="Q179" s="5" t="s">
        <v>22</v>
      </c>
    </row>
    <row r="180" spans="1:17" ht="65" x14ac:dyDescent="0.2">
      <c r="A180" s="12">
        <v>193</v>
      </c>
      <c r="B180" s="12" t="str">
        <f t="shared" si="6"/>
        <v>193 DE 2024</v>
      </c>
      <c r="C180" s="5" t="s">
        <v>16</v>
      </c>
      <c r="D180" s="12" t="s">
        <v>17</v>
      </c>
      <c r="E180" s="12">
        <v>900656145</v>
      </c>
      <c r="F180" s="5" t="s">
        <v>810</v>
      </c>
      <c r="G180" s="5" t="s">
        <v>811</v>
      </c>
      <c r="H180" s="12" t="s">
        <v>812</v>
      </c>
      <c r="I180" s="12" t="s">
        <v>813</v>
      </c>
      <c r="J180" s="11" t="s">
        <v>814</v>
      </c>
      <c r="K180" s="11">
        <v>45657</v>
      </c>
      <c r="L180" s="14">
        <v>191209200</v>
      </c>
      <c r="M180" s="7">
        <v>0</v>
      </c>
      <c r="N180" s="7">
        <f t="shared" si="4"/>
        <v>191209200</v>
      </c>
      <c r="O180" s="8">
        <f t="shared" si="5"/>
        <v>0</v>
      </c>
      <c r="P180" s="9" t="s">
        <v>815</v>
      </c>
      <c r="Q180" s="5" t="s">
        <v>112</v>
      </c>
    </row>
    <row r="181" spans="1:17" ht="91" x14ac:dyDescent="0.2">
      <c r="A181" s="12">
        <v>195</v>
      </c>
      <c r="B181" s="12" t="str">
        <f t="shared" si="6"/>
        <v>195 DE 2024</v>
      </c>
      <c r="C181" s="5" t="s">
        <v>16</v>
      </c>
      <c r="D181" s="12" t="s">
        <v>17</v>
      </c>
      <c r="E181" s="20">
        <v>98584920</v>
      </c>
      <c r="F181" s="5" t="s">
        <v>816</v>
      </c>
      <c r="G181" s="5" t="s">
        <v>817</v>
      </c>
      <c r="H181" s="12" t="s">
        <v>818</v>
      </c>
      <c r="I181" s="12" t="s">
        <v>813</v>
      </c>
      <c r="J181" s="11" t="s">
        <v>819</v>
      </c>
      <c r="K181" s="11">
        <v>45504</v>
      </c>
      <c r="L181" s="14">
        <v>10084250</v>
      </c>
      <c r="M181" s="7">
        <v>10084250</v>
      </c>
      <c r="N181" s="7">
        <f t="shared" si="4"/>
        <v>0</v>
      </c>
      <c r="O181" s="8">
        <f t="shared" si="5"/>
        <v>1</v>
      </c>
      <c r="P181" s="9" t="s">
        <v>820</v>
      </c>
      <c r="Q181" s="12" t="s">
        <v>22</v>
      </c>
    </row>
    <row r="182" spans="1:17" ht="65" x14ac:dyDescent="0.2">
      <c r="A182" s="12">
        <v>196</v>
      </c>
      <c r="B182" s="12" t="str">
        <f t="shared" si="6"/>
        <v>196 DE 2024</v>
      </c>
      <c r="C182" s="5" t="s">
        <v>821</v>
      </c>
      <c r="D182" s="12" t="s">
        <v>822</v>
      </c>
      <c r="E182" s="12">
        <v>890900841</v>
      </c>
      <c r="F182" s="5" t="s">
        <v>823</v>
      </c>
      <c r="G182" s="5" t="s">
        <v>824</v>
      </c>
      <c r="H182" s="12" t="s">
        <v>825</v>
      </c>
      <c r="I182" s="12" t="s">
        <v>826</v>
      </c>
      <c r="J182" s="11" t="s">
        <v>827</v>
      </c>
      <c r="K182" s="11">
        <v>45657</v>
      </c>
      <c r="L182" s="14">
        <v>3510000000</v>
      </c>
      <c r="M182" s="7">
        <v>15800000</v>
      </c>
      <c r="N182" s="7">
        <f t="shared" si="4"/>
        <v>3494200000</v>
      </c>
      <c r="O182" s="8">
        <f t="shared" si="5"/>
        <v>4.5014245014245013E-3</v>
      </c>
      <c r="P182" s="9" t="s">
        <v>828</v>
      </c>
      <c r="Q182" s="5" t="s">
        <v>112</v>
      </c>
    </row>
    <row r="183" spans="1:17" ht="169" x14ac:dyDescent="0.2">
      <c r="A183" s="12">
        <v>198</v>
      </c>
      <c r="B183" s="12" t="str">
        <f t="shared" si="6"/>
        <v>198 DE 2024</v>
      </c>
      <c r="C183" s="5" t="s">
        <v>16</v>
      </c>
      <c r="D183" s="12" t="s">
        <v>17</v>
      </c>
      <c r="E183" s="20">
        <v>71662671</v>
      </c>
      <c r="F183" s="5" t="s">
        <v>829</v>
      </c>
      <c r="G183" s="5" t="s">
        <v>830</v>
      </c>
      <c r="H183" s="12" t="s">
        <v>831</v>
      </c>
      <c r="I183" s="12" t="s">
        <v>832</v>
      </c>
      <c r="J183" s="11" t="s">
        <v>833</v>
      </c>
      <c r="K183" s="11">
        <v>45504</v>
      </c>
      <c r="L183" s="14">
        <v>8984150</v>
      </c>
      <c r="M183" s="7">
        <v>8984150</v>
      </c>
      <c r="N183" s="7">
        <f t="shared" si="4"/>
        <v>0</v>
      </c>
      <c r="O183" s="8">
        <f t="shared" si="5"/>
        <v>1</v>
      </c>
      <c r="P183" s="9" t="s">
        <v>834</v>
      </c>
      <c r="Q183" s="12" t="s">
        <v>22</v>
      </c>
    </row>
    <row r="184" spans="1:17" ht="169" x14ac:dyDescent="0.2">
      <c r="A184" s="12">
        <v>199</v>
      </c>
      <c r="B184" s="12" t="str">
        <f t="shared" si="6"/>
        <v>199 DE 2024</v>
      </c>
      <c r="C184" s="5" t="s">
        <v>16</v>
      </c>
      <c r="D184" s="12" t="s">
        <v>17</v>
      </c>
      <c r="E184" s="20">
        <v>1053783531</v>
      </c>
      <c r="F184" s="5" t="s">
        <v>835</v>
      </c>
      <c r="G184" s="5" t="s">
        <v>649</v>
      </c>
      <c r="H184" s="12" t="s">
        <v>836</v>
      </c>
      <c r="I184" s="12" t="s">
        <v>831</v>
      </c>
      <c r="J184" s="11" t="s">
        <v>837</v>
      </c>
      <c r="K184" s="11">
        <v>45504</v>
      </c>
      <c r="L184" s="14">
        <v>8984150</v>
      </c>
      <c r="M184" s="7">
        <v>8800800</v>
      </c>
      <c r="N184" s="7">
        <f t="shared" si="4"/>
        <v>183350</v>
      </c>
      <c r="O184" s="8">
        <f t="shared" si="5"/>
        <v>0.97959183673469385</v>
      </c>
      <c r="P184" s="9" t="s">
        <v>838</v>
      </c>
      <c r="Q184" s="12" t="s">
        <v>22</v>
      </c>
    </row>
    <row r="185" spans="1:17" ht="195" x14ac:dyDescent="0.2">
      <c r="A185" s="12">
        <v>200</v>
      </c>
      <c r="B185" s="12" t="str">
        <f t="shared" si="6"/>
        <v>200 DE 2024</v>
      </c>
      <c r="C185" s="5" t="s">
        <v>16</v>
      </c>
      <c r="D185" s="12" t="s">
        <v>17</v>
      </c>
      <c r="E185" s="20">
        <v>1214719735</v>
      </c>
      <c r="F185" s="5" t="s">
        <v>839</v>
      </c>
      <c r="G185" s="5" t="s">
        <v>840</v>
      </c>
      <c r="H185" s="12" t="s">
        <v>841</v>
      </c>
      <c r="I185" s="12" t="s">
        <v>836</v>
      </c>
      <c r="J185" s="11" t="s">
        <v>837</v>
      </c>
      <c r="K185" s="11">
        <v>45504</v>
      </c>
      <c r="L185" s="14">
        <v>8984150</v>
      </c>
      <c r="M185" s="7">
        <v>8800800</v>
      </c>
      <c r="N185" s="7">
        <f t="shared" si="4"/>
        <v>183350</v>
      </c>
      <c r="O185" s="8">
        <f t="shared" si="5"/>
        <v>0.97959183673469385</v>
      </c>
      <c r="P185" s="9" t="s">
        <v>842</v>
      </c>
      <c r="Q185" s="12" t="s">
        <v>22</v>
      </c>
    </row>
    <row r="186" spans="1:17" ht="65" x14ac:dyDescent="0.2">
      <c r="A186" s="12">
        <v>201</v>
      </c>
      <c r="B186" s="12" t="str">
        <f t="shared" si="6"/>
        <v>201 DE 2024</v>
      </c>
      <c r="C186" s="5" t="s">
        <v>16</v>
      </c>
      <c r="D186" s="12" t="s">
        <v>17</v>
      </c>
      <c r="E186" s="20">
        <v>1035430862</v>
      </c>
      <c r="F186" s="5" t="s">
        <v>843</v>
      </c>
      <c r="G186" s="5" t="s">
        <v>844</v>
      </c>
      <c r="H186" s="12" t="s">
        <v>845</v>
      </c>
      <c r="I186" s="12" t="s">
        <v>846</v>
      </c>
      <c r="J186" s="11" t="s">
        <v>847</v>
      </c>
      <c r="K186" s="11">
        <v>45596</v>
      </c>
      <c r="L186" s="14">
        <v>29482200</v>
      </c>
      <c r="M186" s="7">
        <v>16081199</v>
      </c>
      <c r="N186" s="7">
        <f t="shared" si="4"/>
        <v>13401001</v>
      </c>
      <c r="O186" s="8">
        <f t="shared" si="5"/>
        <v>0.54545451153577418</v>
      </c>
      <c r="P186" s="9" t="s">
        <v>848</v>
      </c>
      <c r="Q186" s="5" t="s">
        <v>112</v>
      </c>
    </row>
    <row r="187" spans="1:17" ht="52" x14ac:dyDescent="0.2">
      <c r="A187" s="12">
        <v>202</v>
      </c>
      <c r="B187" s="12" t="str">
        <f t="shared" si="6"/>
        <v>202 DE 2024</v>
      </c>
      <c r="C187" s="5" t="s">
        <v>16</v>
      </c>
      <c r="D187" s="12" t="s">
        <v>17</v>
      </c>
      <c r="E187" s="20">
        <v>1035417419</v>
      </c>
      <c r="F187" s="5" t="s">
        <v>849</v>
      </c>
      <c r="G187" s="5" t="s">
        <v>850</v>
      </c>
      <c r="H187" s="12" t="s">
        <v>851</v>
      </c>
      <c r="I187" s="12" t="s">
        <v>852</v>
      </c>
      <c r="J187" s="11" t="s">
        <v>847</v>
      </c>
      <c r="K187" s="11">
        <v>45526</v>
      </c>
      <c r="L187" s="14">
        <v>8746880</v>
      </c>
      <c r="M187" s="7">
        <v>8746880</v>
      </c>
      <c r="N187" s="7">
        <f t="shared" si="4"/>
        <v>0</v>
      </c>
      <c r="O187" s="8">
        <f t="shared" si="5"/>
        <v>1</v>
      </c>
      <c r="P187" s="9" t="s">
        <v>853</v>
      </c>
      <c r="Q187" s="5" t="s">
        <v>22</v>
      </c>
    </row>
    <row r="188" spans="1:17" ht="65" x14ac:dyDescent="0.2">
      <c r="A188" s="12">
        <v>203</v>
      </c>
      <c r="B188" s="12" t="str">
        <f t="shared" si="6"/>
        <v>203 DE 2024</v>
      </c>
      <c r="C188" s="5" t="s">
        <v>16</v>
      </c>
      <c r="D188" s="12" t="s">
        <v>17</v>
      </c>
      <c r="E188" s="20">
        <v>1035430911</v>
      </c>
      <c r="F188" s="5" t="s">
        <v>854</v>
      </c>
      <c r="G188" s="5" t="s">
        <v>855</v>
      </c>
      <c r="H188" s="12" t="s">
        <v>856</v>
      </c>
      <c r="I188" s="12" t="s">
        <v>857</v>
      </c>
      <c r="J188" s="11" t="s">
        <v>847</v>
      </c>
      <c r="K188" s="11">
        <v>45535</v>
      </c>
      <c r="L188" s="14">
        <v>13201200</v>
      </c>
      <c r="M188" s="7">
        <v>13201198</v>
      </c>
      <c r="N188" s="7">
        <f t="shared" si="4"/>
        <v>2</v>
      </c>
      <c r="O188" s="8">
        <f t="shared" si="5"/>
        <v>0.99999984849862134</v>
      </c>
      <c r="P188" s="9" t="s">
        <v>858</v>
      </c>
      <c r="Q188" s="5" t="s">
        <v>22</v>
      </c>
    </row>
    <row r="189" spans="1:17" ht="78" x14ac:dyDescent="0.2">
      <c r="A189" s="12">
        <v>204</v>
      </c>
      <c r="B189" s="12" t="str">
        <f t="shared" si="6"/>
        <v>204 DE 2024</v>
      </c>
      <c r="C189" s="5" t="s">
        <v>16</v>
      </c>
      <c r="D189" s="12" t="s">
        <v>17</v>
      </c>
      <c r="E189" s="20">
        <v>1039455033</v>
      </c>
      <c r="F189" s="5" t="s">
        <v>859</v>
      </c>
      <c r="G189" s="5" t="s">
        <v>860</v>
      </c>
      <c r="H189" s="12" t="s">
        <v>861</v>
      </c>
      <c r="I189" s="12" t="s">
        <v>862</v>
      </c>
      <c r="J189" s="11" t="s">
        <v>847</v>
      </c>
      <c r="K189" s="11">
        <v>45535</v>
      </c>
      <c r="L189" s="14">
        <v>13201200</v>
      </c>
      <c r="M189" s="7">
        <v>13201199</v>
      </c>
      <c r="N189" s="7">
        <f t="shared" si="4"/>
        <v>1</v>
      </c>
      <c r="O189" s="8">
        <f t="shared" si="5"/>
        <v>0.99999992424931072</v>
      </c>
      <c r="P189" s="9" t="s">
        <v>863</v>
      </c>
      <c r="Q189" s="5" t="s">
        <v>22</v>
      </c>
    </row>
    <row r="190" spans="1:17" ht="91" x14ac:dyDescent="0.2">
      <c r="A190" s="12">
        <v>205</v>
      </c>
      <c r="B190" s="12" t="str">
        <f t="shared" si="6"/>
        <v>205 DE 2024</v>
      </c>
      <c r="C190" s="5" t="s">
        <v>16</v>
      </c>
      <c r="D190" s="12" t="s">
        <v>17</v>
      </c>
      <c r="E190" s="20">
        <v>1214723604</v>
      </c>
      <c r="F190" s="5" t="s">
        <v>864</v>
      </c>
      <c r="G190" s="5" t="s">
        <v>865</v>
      </c>
      <c r="H190" s="12">
        <v>374</v>
      </c>
      <c r="I190" s="12" t="s">
        <v>866</v>
      </c>
      <c r="J190" s="11" t="s">
        <v>867</v>
      </c>
      <c r="K190" s="11">
        <v>45657</v>
      </c>
      <c r="L190" s="14">
        <v>26103970</v>
      </c>
      <c r="M190" s="7">
        <v>9703570</v>
      </c>
      <c r="N190" s="7">
        <f t="shared" si="4"/>
        <v>16400400</v>
      </c>
      <c r="O190" s="8">
        <f t="shared" si="5"/>
        <v>0.37172774869109948</v>
      </c>
      <c r="P190" s="9" t="s">
        <v>868</v>
      </c>
      <c r="Q190" s="5" t="s">
        <v>112</v>
      </c>
    </row>
    <row r="191" spans="1:17" ht="65" x14ac:dyDescent="0.2">
      <c r="A191" s="12">
        <v>207</v>
      </c>
      <c r="B191" s="12" t="str">
        <f t="shared" si="6"/>
        <v>207 DE 2024</v>
      </c>
      <c r="C191" s="5" t="s">
        <v>16</v>
      </c>
      <c r="D191" s="12" t="s">
        <v>17</v>
      </c>
      <c r="E191" s="20">
        <v>80238003</v>
      </c>
      <c r="F191" s="5" t="s">
        <v>869</v>
      </c>
      <c r="G191" s="5" t="s">
        <v>870</v>
      </c>
      <c r="H191" s="12" t="s">
        <v>871</v>
      </c>
      <c r="I191" s="12" t="s">
        <v>872</v>
      </c>
      <c r="J191" s="11" t="s">
        <v>873</v>
      </c>
      <c r="K191" s="11">
        <v>45657</v>
      </c>
      <c r="L191" s="14">
        <v>52986450</v>
      </c>
      <c r="M191" s="7">
        <v>18984450</v>
      </c>
      <c r="N191" s="7">
        <f t="shared" si="4"/>
        <v>34002000</v>
      </c>
      <c r="O191" s="8">
        <f t="shared" si="5"/>
        <v>0.35828877005347592</v>
      </c>
      <c r="P191" s="9" t="s">
        <v>874</v>
      </c>
      <c r="Q191" s="5" t="s">
        <v>112</v>
      </c>
    </row>
    <row r="192" spans="1:17" ht="78" x14ac:dyDescent="0.2">
      <c r="A192" s="5">
        <v>208</v>
      </c>
      <c r="B192" s="5" t="str">
        <f t="shared" si="6"/>
        <v>208 DE 2024</v>
      </c>
      <c r="C192" s="5" t="s">
        <v>16</v>
      </c>
      <c r="D192" s="5" t="s">
        <v>17</v>
      </c>
      <c r="E192" s="5">
        <v>1020487419</v>
      </c>
      <c r="F192" s="5" t="s">
        <v>875</v>
      </c>
      <c r="G192" s="5" t="s">
        <v>397</v>
      </c>
      <c r="H192" s="5" t="s">
        <v>876</v>
      </c>
      <c r="I192" s="5" t="s">
        <v>877</v>
      </c>
      <c r="J192" s="5" t="s">
        <v>878</v>
      </c>
      <c r="K192" s="11">
        <v>45535</v>
      </c>
      <c r="L192" s="15">
        <v>6600000</v>
      </c>
      <c r="M192" s="7">
        <v>6500000</v>
      </c>
      <c r="N192" s="7">
        <f t="shared" si="4"/>
        <v>100000</v>
      </c>
      <c r="O192" s="8">
        <f t="shared" si="5"/>
        <v>0.98484848484848486</v>
      </c>
      <c r="P192" s="9" t="s">
        <v>879</v>
      </c>
      <c r="Q192" s="5" t="s">
        <v>112</v>
      </c>
    </row>
    <row r="193" spans="1:17" ht="104" x14ac:dyDescent="0.2">
      <c r="A193" s="5">
        <v>209</v>
      </c>
      <c r="B193" s="5" t="s">
        <v>880</v>
      </c>
      <c r="C193" s="5" t="s">
        <v>16</v>
      </c>
      <c r="D193" s="5" t="s">
        <v>17</v>
      </c>
      <c r="E193" s="5" t="s">
        <v>881</v>
      </c>
      <c r="F193" s="5" t="s">
        <v>882</v>
      </c>
      <c r="G193" s="5" t="s">
        <v>883</v>
      </c>
      <c r="H193" s="5" t="s">
        <v>884</v>
      </c>
      <c r="I193" s="5" t="s">
        <v>885</v>
      </c>
      <c r="J193" s="5" t="s">
        <v>886</v>
      </c>
      <c r="K193" s="11">
        <v>45657</v>
      </c>
      <c r="L193" s="15">
        <v>44750000</v>
      </c>
      <c r="M193" s="7">
        <v>14750000</v>
      </c>
      <c r="N193" s="7">
        <f t="shared" si="4"/>
        <v>30000000</v>
      </c>
      <c r="O193" s="8">
        <f t="shared" si="5"/>
        <v>0.32960893854748602</v>
      </c>
      <c r="P193" s="9" t="s">
        <v>887</v>
      </c>
      <c r="Q193" s="5" t="s">
        <v>112</v>
      </c>
    </row>
    <row r="194" spans="1:17" ht="65" x14ac:dyDescent="0.2">
      <c r="A194" s="5">
        <v>210</v>
      </c>
      <c r="B194" s="5" t="s">
        <v>888</v>
      </c>
      <c r="C194" s="5" t="s">
        <v>16</v>
      </c>
      <c r="D194" s="5" t="s">
        <v>17</v>
      </c>
      <c r="E194" s="5" t="s">
        <v>889</v>
      </c>
      <c r="F194" s="5" t="s">
        <v>890</v>
      </c>
      <c r="G194" s="5" t="s">
        <v>891</v>
      </c>
      <c r="H194" s="5" t="s">
        <v>892</v>
      </c>
      <c r="I194" s="5" t="s">
        <v>893</v>
      </c>
      <c r="J194" s="5" t="s">
        <v>894</v>
      </c>
      <c r="K194" s="11">
        <v>45657</v>
      </c>
      <c r="L194" s="15">
        <v>50719650</v>
      </c>
      <c r="M194" s="7">
        <v>16434300</v>
      </c>
      <c r="N194" s="7">
        <f t="shared" ref="N194:N257" si="7">L194-M194</f>
        <v>34285350</v>
      </c>
      <c r="O194" s="8">
        <f t="shared" ref="O194:O257" si="8">(M194/L194)</f>
        <v>0.32402234636871508</v>
      </c>
      <c r="P194" s="9" t="s">
        <v>895</v>
      </c>
      <c r="Q194" s="5" t="s">
        <v>112</v>
      </c>
    </row>
    <row r="195" spans="1:17" ht="78" x14ac:dyDescent="0.2">
      <c r="A195" s="12">
        <v>211</v>
      </c>
      <c r="B195" s="12" t="s">
        <v>896</v>
      </c>
      <c r="C195" s="5" t="s">
        <v>16</v>
      </c>
      <c r="D195" s="12" t="s">
        <v>17</v>
      </c>
      <c r="E195" s="20" t="s">
        <v>897</v>
      </c>
      <c r="F195" s="5" t="s">
        <v>898</v>
      </c>
      <c r="G195" s="5" t="s">
        <v>66</v>
      </c>
      <c r="H195" s="12" t="s">
        <v>899</v>
      </c>
      <c r="I195" s="12" t="s">
        <v>900</v>
      </c>
      <c r="J195" s="11" t="s">
        <v>886</v>
      </c>
      <c r="K195" s="11">
        <v>45504</v>
      </c>
      <c r="L195" s="14">
        <v>17900000</v>
      </c>
      <c r="M195" s="7">
        <v>2900000</v>
      </c>
      <c r="N195" s="7">
        <f t="shared" si="7"/>
        <v>15000000</v>
      </c>
      <c r="O195" s="8">
        <f t="shared" si="8"/>
        <v>0.16201117318435754</v>
      </c>
      <c r="P195" s="9" t="s">
        <v>901</v>
      </c>
      <c r="Q195" s="12" t="s">
        <v>22</v>
      </c>
    </row>
    <row r="196" spans="1:17" ht="91" x14ac:dyDescent="0.2">
      <c r="A196" s="12">
        <v>212</v>
      </c>
      <c r="B196" s="12" t="s">
        <v>902</v>
      </c>
      <c r="C196" s="5" t="s">
        <v>16</v>
      </c>
      <c r="D196" s="12" t="s">
        <v>17</v>
      </c>
      <c r="E196" s="20" t="s">
        <v>903</v>
      </c>
      <c r="F196" s="5" t="s">
        <v>904</v>
      </c>
      <c r="G196" s="5" t="s">
        <v>905</v>
      </c>
      <c r="H196" s="12" t="s">
        <v>906</v>
      </c>
      <c r="I196" s="12" t="s">
        <v>907</v>
      </c>
      <c r="J196" s="11" t="s">
        <v>886</v>
      </c>
      <c r="K196" s="11">
        <v>45657</v>
      </c>
      <c r="L196" s="14">
        <v>32819650</v>
      </c>
      <c r="M196" s="7">
        <v>10817650</v>
      </c>
      <c r="N196" s="7">
        <f t="shared" si="7"/>
        <v>22002000</v>
      </c>
      <c r="O196" s="8">
        <f t="shared" si="8"/>
        <v>0.32960893854748602</v>
      </c>
      <c r="P196" s="9" t="s">
        <v>908</v>
      </c>
      <c r="Q196" s="5" t="s">
        <v>112</v>
      </c>
    </row>
    <row r="197" spans="1:17" ht="65" x14ac:dyDescent="0.2">
      <c r="A197" s="12">
        <v>213</v>
      </c>
      <c r="B197" s="12" t="s">
        <v>909</v>
      </c>
      <c r="C197" s="5" t="s">
        <v>16</v>
      </c>
      <c r="D197" s="12" t="s">
        <v>17</v>
      </c>
      <c r="E197" s="20" t="s">
        <v>910</v>
      </c>
      <c r="F197" s="5" t="s">
        <v>911</v>
      </c>
      <c r="G197" s="5" t="s">
        <v>912</v>
      </c>
      <c r="H197" s="12" t="s">
        <v>900</v>
      </c>
      <c r="I197" s="12" t="s">
        <v>913</v>
      </c>
      <c r="J197" s="11" t="s">
        <v>886</v>
      </c>
      <c r="K197" s="11">
        <v>45657</v>
      </c>
      <c r="L197" s="14">
        <v>32819650</v>
      </c>
      <c r="M197" s="7">
        <v>10817650</v>
      </c>
      <c r="N197" s="7">
        <f t="shared" si="7"/>
        <v>22002000</v>
      </c>
      <c r="O197" s="8">
        <f t="shared" si="8"/>
        <v>0.32960893854748602</v>
      </c>
      <c r="P197" s="9" t="s">
        <v>914</v>
      </c>
      <c r="Q197" s="5" t="s">
        <v>112</v>
      </c>
    </row>
    <row r="198" spans="1:17" ht="91" x14ac:dyDescent="0.2">
      <c r="A198" s="12">
        <v>214</v>
      </c>
      <c r="B198" s="12" t="s">
        <v>915</v>
      </c>
      <c r="C198" s="5" t="s">
        <v>16</v>
      </c>
      <c r="D198" s="12" t="s">
        <v>17</v>
      </c>
      <c r="E198" s="20" t="s">
        <v>916</v>
      </c>
      <c r="F198" s="5" t="s">
        <v>917</v>
      </c>
      <c r="G198" s="5" t="s">
        <v>918</v>
      </c>
      <c r="H198" s="12" t="s">
        <v>919</v>
      </c>
      <c r="I198" s="12" t="s">
        <v>920</v>
      </c>
      <c r="J198" s="11" t="s">
        <v>886</v>
      </c>
      <c r="K198" s="11">
        <v>45657</v>
      </c>
      <c r="L198" s="14">
        <v>32819650</v>
      </c>
      <c r="M198" s="7">
        <v>10817650</v>
      </c>
      <c r="N198" s="7">
        <f t="shared" si="7"/>
        <v>22002000</v>
      </c>
      <c r="O198" s="8">
        <f t="shared" si="8"/>
        <v>0.32960893854748602</v>
      </c>
      <c r="P198" s="9" t="s">
        <v>921</v>
      </c>
      <c r="Q198" s="5" t="s">
        <v>112</v>
      </c>
    </row>
    <row r="199" spans="1:17" ht="91" x14ac:dyDescent="0.2">
      <c r="A199" s="12">
        <v>215</v>
      </c>
      <c r="B199" s="12" t="s">
        <v>922</v>
      </c>
      <c r="C199" s="5" t="s">
        <v>16</v>
      </c>
      <c r="D199" s="12" t="s">
        <v>17</v>
      </c>
      <c r="E199" s="20" t="s">
        <v>923</v>
      </c>
      <c r="F199" s="5" t="s">
        <v>924</v>
      </c>
      <c r="G199" s="5" t="s">
        <v>146</v>
      </c>
      <c r="H199" s="12" t="s">
        <v>925</v>
      </c>
      <c r="I199" s="12" t="s">
        <v>926</v>
      </c>
      <c r="J199" s="11" t="s">
        <v>886</v>
      </c>
      <c r="K199" s="11">
        <v>45657</v>
      </c>
      <c r="L199" s="14">
        <v>32819650</v>
      </c>
      <c r="M199" s="7">
        <v>10817650</v>
      </c>
      <c r="N199" s="7">
        <f t="shared" si="7"/>
        <v>22002000</v>
      </c>
      <c r="O199" s="8">
        <f t="shared" si="8"/>
        <v>0.32960893854748602</v>
      </c>
      <c r="P199" s="9" t="s">
        <v>927</v>
      </c>
      <c r="Q199" s="5" t="s">
        <v>112</v>
      </c>
    </row>
    <row r="200" spans="1:17" ht="104" x14ac:dyDescent="0.2">
      <c r="A200" s="12">
        <v>216</v>
      </c>
      <c r="B200" s="12" t="s">
        <v>928</v>
      </c>
      <c r="C200" s="5" t="s">
        <v>16</v>
      </c>
      <c r="D200" s="12" t="s">
        <v>17</v>
      </c>
      <c r="E200" s="20" t="s">
        <v>929</v>
      </c>
      <c r="F200" s="5" t="s">
        <v>930</v>
      </c>
      <c r="G200" s="5" t="s">
        <v>589</v>
      </c>
      <c r="H200" s="12" t="s">
        <v>931</v>
      </c>
      <c r="I200" s="12" t="s">
        <v>932</v>
      </c>
      <c r="J200" s="11" t="s">
        <v>886</v>
      </c>
      <c r="K200" s="11">
        <v>45657</v>
      </c>
      <c r="L200" s="14">
        <v>32819650</v>
      </c>
      <c r="M200" s="7">
        <v>10817650</v>
      </c>
      <c r="N200" s="7">
        <f t="shared" si="7"/>
        <v>22002000</v>
      </c>
      <c r="O200" s="8">
        <f t="shared" si="8"/>
        <v>0.32960893854748602</v>
      </c>
      <c r="P200" s="9" t="s">
        <v>933</v>
      </c>
      <c r="Q200" s="5" t="s">
        <v>112</v>
      </c>
    </row>
    <row r="201" spans="1:17" ht="91" x14ac:dyDescent="0.2">
      <c r="A201" s="12">
        <v>217</v>
      </c>
      <c r="B201" s="12" t="s">
        <v>934</v>
      </c>
      <c r="C201" s="5" t="s">
        <v>16</v>
      </c>
      <c r="D201" s="12" t="s">
        <v>17</v>
      </c>
      <c r="E201" s="20" t="s">
        <v>935</v>
      </c>
      <c r="F201" s="5" t="s">
        <v>936</v>
      </c>
      <c r="G201" s="5" t="s">
        <v>937</v>
      </c>
      <c r="H201" s="12" t="s">
        <v>938</v>
      </c>
      <c r="I201" s="12" t="s">
        <v>939</v>
      </c>
      <c r="J201" s="11" t="s">
        <v>886</v>
      </c>
      <c r="K201" s="11">
        <v>45657</v>
      </c>
      <c r="L201" s="14">
        <v>32819650</v>
      </c>
      <c r="M201" s="7">
        <v>10817650</v>
      </c>
      <c r="N201" s="7">
        <f t="shared" si="7"/>
        <v>22002000</v>
      </c>
      <c r="O201" s="8">
        <f t="shared" si="8"/>
        <v>0.32960893854748602</v>
      </c>
      <c r="P201" s="9" t="s">
        <v>940</v>
      </c>
      <c r="Q201" s="5" t="s">
        <v>112</v>
      </c>
    </row>
    <row r="202" spans="1:17" ht="91" x14ac:dyDescent="0.2">
      <c r="A202" s="12">
        <v>218</v>
      </c>
      <c r="B202" s="12" t="s">
        <v>941</v>
      </c>
      <c r="C202" s="5" t="s">
        <v>16</v>
      </c>
      <c r="D202" s="12" t="s">
        <v>17</v>
      </c>
      <c r="E202" s="20" t="s">
        <v>942</v>
      </c>
      <c r="F202" s="5" t="s">
        <v>943</v>
      </c>
      <c r="G202" s="5" t="s">
        <v>944</v>
      </c>
      <c r="H202" s="12" t="s">
        <v>945</v>
      </c>
      <c r="I202" s="12" t="s">
        <v>946</v>
      </c>
      <c r="J202" s="11" t="s">
        <v>886</v>
      </c>
      <c r="K202" s="11">
        <v>45657</v>
      </c>
      <c r="L202" s="14">
        <v>13723930</v>
      </c>
      <c r="M202" s="7">
        <f>996710+3402151</f>
        <v>4398861</v>
      </c>
      <c r="N202" s="7">
        <f t="shared" si="7"/>
        <v>9325069</v>
      </c>
      <c r="O202" s="8">
        <f t="shared" si="8"/>
        <v>0.32052487880658093</v>
      </c>
      <c r="P202" s="9" t="s">
        <v>947</v>
      </c>
      <c r="Q202" s="5" t="s">
        <v>112</v>
      </c>
    </row>
    <row r="203" spans="1:17" ht="91" x14ac:dyDescent="0.2">
      <c r="A203" s="12">
        <v>219</v>
      </c>
      <c r="B203" s="12" t="s">
        <v>948</v>
      </c>
      <c r="C203" s="5" t="s">
        <v>16</v>
      </c>
      <c r="D203" s="12" t="s">
        <v>17</v>
      </c>
      <c r="E203" s="20" t="s">
        <v>949</v>
      </c>
      <c r="F203" s="5" t="s">
        <v>950</v>
      </c>
      <c r="G203" s="5" t="s">
        <v>951</v>
      </c>
      <c r="H203" s="12" t="s">
        <v>952</v>
      </c>
      <c r="I203" s="12" t="s">
        <v>953</v>
      </c>
      <c r="J203" s="11" t="s">
        <v>886</v>
      </c>
      <c r="K203" s="11">
        <v>45657</v>
      </c>
      <c r="L203" s="14">
        <v>39979650</v>
      </c>
      <c r="M203" s="7">
        <v>13177650</v>
      </c>
      <c r="N203" s="7">
        <f t="shared" si="7"/>
        <v>26802000</v>
      </c>
      <c r="O203" s="8">
        <f t="shared" si="8"/>
        <v>0.32960893854748602</v>
      </c>
      <c r="P203" s="9" t="s">
        <v>954</v>
      </c>
      <c r="Q203" s="5" t="s">
        <v>112</v>
      </c>
    </row>
    <row r="204" spans="1:17" ht="91" x14ac:dyDescent="0.2">
      <c r="A204" s="12">
        <v>220</v>
      </c>
      <c r="B204" s="12" t="s">
        <v>955</v>
      </c>
      <c r="C204" s="5" t="s">
        <v>16</v>
      </c>
      <c r="D204" s="12" t="s">
        <v>17</v>
      </c>
      <c r="E204" s="20" t="s">
        <v>956</v>
      </c>
      <c r="F204" s="5" t="s">
        <v>957</v>
      </c>
      <c r="G204" s="5" t="s">
        <v>958</v>
      </c>
      <c r="H204" s="12" t="s">
        <v>959</v>
      </c>
      <c r="I204" s="12" t="s">
        <v>960</v>
      </c>
      <c r="J204" s="11" t="s">
        <v>886</v>
      </c>
      <c r="K204" s="11">
        <v>45657</v>
      </c>
      <c r="L204" s="14">
        <v>39979650</v>
      </c>
      <c r="M204" s="7">
        <v>13177650</v>
      </c>
      <c r="N204" s="7">
        <f t="shared" si="7"/>
        <v>26802000</v>
      </c>
      <c r="O204" s="8">
        <f t="shared" si="8"/>
        <v>0.32960893854748602</v>
      </c>
      <c r="P204" s="9" t="s">
        <v>961</v>
      </c>
      <c r="Q204" s="5" t="s">
        <v>112</v>
      </c>
    </row>
    <row r="205" spans="1:17" ht="91" x14ac:dyDescent="0.2">
      <c r="A205" s="12">
        <v>221</v>
      </c>
      <c r="B205" s="12" t="s">
        <v>962</v>
      </c>
      <c r="C205" s="5" t="s">
        <v>16</v>
      </c>
      <c r="D205" s="12" t="s">
        <v>17</v>
      </c>
      <c r="E205" s="20" t="s">
        <v>963</v>
      </c>
      <c r="F205" s="5" t="s">
        <v>964</v>
      </c>
      <c r="G205" s="5" t="s">
        <v>965</v>
      </c>
      <c r="H205" s="12" t="s">
        <v>966</v>
      </c>
      <c r="I205" s="12" t="s">
        <v>967</v>
      </c>
      <c r="J205" s="11" t="s">
        <v>886</v>
      </c>
      <c r="K205" s="11">
        <v>45657</v>
      </c>
      <c r="L205" s="14">
        <v>32819650</v>
      </c>
      <c r="M205" s="7">
        <v>10817650</v>
      </c>
      <c r="N205" s="7">
        <f t="shared" si="7"/>
        <v>22002000</v>
      </c>
      <c r="O205" s="8">
        <f t="shared" si="8"/>
        <v>0.32960893854748602</v>
      </c>
      <c r="P205" s="9" t="s">
        <v>968</v>
      </c>
      <c r="Q205" s="5" t="s">
        <v>112</v>
      </c>
    </row>
    <row r="206" spans="1:17" ht="91" x14ac:dyDescent="0.2">
      <c r="A206" s="12">
        <v>222</v>
      </c>
      <c r="B206" s="12" t="s">
        <v>969</v>
      </c>
      <c r="C206" s="5" t="s">
        <v>16</v>
      </c>
      <c r="D206" s="12" t="s">
        <v>17</v>
      </c>
      <c r="E206" s="20" t="s">
        <v>970</v>
      </c>
      <c r="F206" s="5" t="s">
        <v>971</v>
      </c>
      <c r="G206" s="5" t="s">
        <v>972</v>
      </c>
      <c r="H206" s="12" t="s">
        <v>973</v>
      </c>
      <c r="I206" s="12" t="s">
        <v>974</v>
      </c>
      <c r="J206" s="11" t="s">
        <v>886</v>
      </c>
      <c r="K206" s="11">
        <v>45657</v>
      </c>
      <c r="L206" s="14">
        <v>32819650</v>
      </c>
      <c r="M206" s="7">
        <v>10817650</v>
      </c>
      <c r="N206" s="7">
        <f t="shared" si="7"/>
        <v>22002000</v>
      </c>
      <c r="O206" s="8">
        <f t="shared" si="8"/>
        <v>0.32960893854748602</v>
      </c>
      <c r="P206" s="9" t="s">
        <v>534</v>
      </c>
      <c r="Q206" s="5" t="s">
        <v>112</v>
      </c>
    </row>
    <row r="207" spans="1:17" ht="78" x14ac:dyDescent="0.2">
      <c r="A207" s="12">
        <v>223</v>
      </c>
      <c r="B207" s="12" t="s">
        <v>975</v>
      </c>
      <c r="C207" s="5" t="s">
        <v>16</v>
      </c>
      <c r="D207" s="12" t="s">
        <v>17</v>
      </c>
      <c r="E207" s="20" t="s">
        <v>976</v>
      </c>
      <c r="F207" s="5" t="s">
        <v>977</v>
      </c>
      <c r="G207" s="5" t="s">
        <v>191</v>
      </c>
      <c r="H207" s="12" t="s">
        <v>857</v>
      </c>
      <c r="I207" s="12" t="s">
        <v>932</v>
      </c>
      <c r="J207" s="11" t="s">
        <v>886</v>
      </c>
      <c r="K207" s="11">
        <v>45657</v>
      </c>
      <c r="L207" s="14">
        <v>32819650</v>
      </c>
      <c r="M207" s="7">
        <f>6030450+10817650</f>
        <v>16848100</v>
      </c>
      <c r="N207" s="7">
        <f t="shared" si="7"/>
        <v>15971550</v>
      </c>
      <c r="O207" s="8">
        <f t="shared" si="8"/>
        <v>0.51335404247150718</v>
      </c>
      <c r="P207" s="9" t="s">
        <v>978</v>
      </c>
      <c r="Q207" s="5" t="s">
        <v>112</v>
      </c>
    </row>
    <row r="208" spans="1:17" ht="91" x14ac:dyDescent="0.2">
      <c r="A208" s="12">
        <v>224</v>
      </c>
      <c r="B208" s="12" t="s">
        <v>979</v>
      </c>
      <c r="C208" s="5" t="s">
        <v>16</v>
      </c>
      <c r="D208" s="12" t="s">
        <v>17</v>
      </c>
      <c r="E208" s="20" t="s">
        <v>980</v>
      </c>
      <c r="F208" s="5" t="s">
        <v>981</v>
      </c>
      <c r="G208" s="5" t="s">
        <v>982</v>
      </c>
      <c r="H208" s="12" t="s">
        <v>983</v>
      </c>
      <c r="I208" s="12" t="s">
        <v>984</v>
      </c>
      <c r="J208" s="11" t="s">
        <v>886</v>
      </c>
      <c r="K208" s="11">
        <v>45657</v>
      </c>
      <c r="L208" s="14">
        <v>32819650</v>
      </c>
      <c r="M208" s="7">
        <v>10817650</v>
      </c>
      <c r="N208" s="7">
        <f t="shared" si="7"/>
        <v>22002000</v>
      </c>
      <c r="O208" s="8">
        <f t="shared" si="8"/>
        <v>0.32960893854748602</v>
      </c>
      <c r="P208" s="9" t="s">
        <v>985</v>
      </c>
      <c r="Q208" s="5" t="s">
        <v>112</v>
      </c>
    </row>
    <row r="209" spans="1:17" ht="91" x14ac:dyDescent="0.2">
      <c r="A209" s="12">
        <v>225</v>
      </c>
      <c r="B209" s="12" t="s">
        <v>986</v>
      </c>
      <c r="C209" s="5" t="s">
        <v>16</v>
      </c>
      <c r="D209" s="12" t="s">
        <v>17</v>
      </c>
      <c r="E209" s="20" t="s">
        <v>987</v>
      </c>
      <c r="F209" s="5" t="s">
        <v>988</v>
      </c>
      <c r="G209" s="5" t="s">
        <v>242</v>
      </c>
      <c r="H209" s="12" t="s">
        <v>989</v>
      </c>
      <c r="I209" s="12" t="s">
        <v>990</v>
      </c>
      <c r="J209" s="11" t="s">
        <v>886</v>
      </c>
      <c r="K209" s="11">
        <v>45657</v>
      </c>
      <c r="L209" s="14">
        <v>39979650</v>
      </c>
      <c r="M209" s="7">
        <v>13177650</v>
      </c>
      <c r="N209" s="7">
        <f t="shared" si="7"/>
        <v>26802000</v>
      </c>
      <c r="O209" s="8">
        <f t="shared" si="8"/>
        <v>0.32960893854748602</v>
      </c>
      <c r="P209" s="9" t="s">
        <v>991</v>
      </c>
      <c r="Q209" s="5" t="s">
        <v>112</v>
      </c>
    </row>
    <row r="210" spans="1:17" ht="104" x14ac:dyDescent="0.2">
      <c r="A210" s="12">
        <v>226</v>
      </c>
      <c r="B210" s="12" t="s">
        <v>992</v>
      </c>
      <c r="C210" s="5" t="s">
        <v>16</v>
      </c>
      <c r="D210" s="12" t="s">
        <v>17</v>
      </c>
      <c r="E210" s="20" t="s">
        <v>993</v>
      </c>
      <c r="F210" s="5" t="s">
        <v>994</v>
      </c>
      <c r="G210" s="5" t="s">
        <v>995</v>
      </c>
      <c r="H210" s="12" t="s">
        <v>862</v>
      </c>
      <c r="I210" s="12" t="s">
        <v>996</v>
      </c>
      <c r="J210" s="11" t="s">
        <v>886</v>
      </c>
      <c r="K210" s="11">
        <v>45504</v>
      </c>
      <c r="L210" s="14">
        <v>5317150</v>
      </c>
      <c r="M210" s="7">
        <v>5317150</v>
      </c>
      <c r="N210" s="7">
        <f t="shared" si="7"/>
        <v>0</v>
      </c>
      <c r="O210" s="8">
        <f t="shared" si="8"/>
        <v>1</v>
      </c>
      <c r="P210" s="9" t="s">
        <v>997</v>
      </c>
      <c r="Q210" s="12" t="s">
        <v>22</v>
      </c>
    </row>
    <row r="211" spans="1:17" ht="65" x14ac:dyDescent="0.2">
      <c r="A211" s="12">
        <v>227</v>
      </c>
      <c r="B211" s="12" t="s">
        <v>998</v>
      </c>
      <c r="C211" s="5" t="s">
        <v>16</v>
      </c>
      <c r="D211" s="12" t="s">
        <v>17</v>
      </c>
      <c r="E211" s="20" t="s">
        <v>999</v>
      </c>
      <c r="F211" s="5" t="s">
        <v>1000</v>
      </c>
      <c r="G211" s="5" t="s">
        <v>1001</v>
      </c>
      <c r="H211" s="12" t="s">
        <v>846</v>
      </c>
      <c r="I211" s="12" t="s">
        <v>1002</v>
      </c>
      <c r="J211" s="11" t="s">
        <v>886</v>
      </c>
      <c r="K211" s="11">
        <v>45535</v>
      </c>
      <c r="L211" s="14">
        <v>8063530</v>
      </c>
      <c r="M211" s="7">
        <v>8063530</v>
      </c>
      <c r="N211" s="7">
        <f t="shared" si="7"/>
        <v>0</v>
      </c>
      <c r="O211" s="8">
        <f t="shared" si="8"/>
        <v>1</v>
      </c>
      <c r="P211" s="9" t="s">
        <v>1003</v>
      </c>
      <c r="Q211" s="5" t="s">
        <v>22</v>
      </c>
    </row>
    <row r="212" spans="1:17" ht="78" x14ac:dyDescent="0.2">
      <c r="A212" s="12">
        <v>228</v>
      </c>
      <c r="B212" s="12" t="s">
        <v>1004</v>
      </c>
      <c r="C212" s="5" t="s">
        <v>16</v>
      </c>
      <c r="D212" s="12" t="s">
        <v>17</v>
      </c>
      <c r="E212" s="20" t="s">
        <v>1005</v>
      </c>
      <c r="F212" s="5" t="s">
        <v>1006</v>
      </c>
      <c r="G212" s="5" t="s">
        <v>179</v>
      </c>
      <c r="H212" s="12" t="s">
        <v>872</v>
      </c>
      <c r="I212" s="12" t="s">
        <v>1007</v>
      </c>
      <c r="J212" s="11" t="s">
        <v>886</v>
      </c>
      <c r="K212" s="11">
        <v>45657</v>
      </c>
      <c r="L212" s="14">
        <v>24463930</v>
      </c>
      <c r="M212" s="7">
        <v>8063530</v>
      </c>
      <c r="N212" s="7">
        <f t="shared" si="7"/>
        <v>16400400</v>
      </c>
      <c r="O212" s="8">
        <f t="shared" si="8"/>
        <v>0.32960893854748602</v>
      </c>
      <c r="P212" s="9" t="s">
        <v>1008</v>
      </c>
      <c r="Q212" s="5" t="s">
        <v>112</v>
      </c>
    </row>
    <row r="213" spans="1:17" ht="65" x14ac:dyDescent="0.2">
      <c r="A213" s="12">
        <v>229</v>
      </c>
      <c r="B213" s="12" t="s">
        <v>1009</v>
      </c>
      <c r="C213" s="5" t="s">
        <v>16</v>
      </c>
      <c r="D213" s="12" t="s">
        <v>17</v>
      </c>
      <c r="E213" s="20" t="s">
        <v>1010</v>
      </c>
      <c r="F213" s="5" t="s">
        <v>1011</v>
      </c>
      <c r="G213" s="5" t="s">
        <v>1012</v>
      </c>
      <c r="H213" s="12" t="s">
        <v>1013</v>
      </c>
      <c r="I213" s="12" t="s">
        <v>1014</v>
      </c>
      <c r="J213" s="11" t="s">
        <v>886</v>
      </c>
      <c r="K213" s="11">
        <v>45657</v>
      </c>
      <c r="L213" s="14">
        <v>32819650</v>
      </c>
      <c r="M213" s="7">
        <v>10817650</v>
      </c>
      <c r="N213" s="7">
        <f t="shared" si="7"/>
        <v>22002000</v>
      </c>
      <c r="O213" s="8">
        <f t="shared" si="8"/>
        <v>0.32960893854748602</v>
      </c>
      <c r="P213" s="9" t="s">
        <v>1015</v>
      </c>
      <c r="Q213" s="5" t="s">
        <v>112</v>
      </c>
    </row>
    <row r="214" spans="1:17" ht="65" x14ac:dyDescent="0.2">
      <c r="A214" s="12">
        <v>230</v>
      </c>
      <c r="B214" s="12" t="s">
        <v>1016</v>
      </c>
      <c r="C214" s="5" t="s">
        <v>16</v>
      </c>
      <c r="D214" s="12" t="s">
        <v>17</v>
      </c>
      <c r="E214" s="20" t="s">
        <v>1017</v>
      </c>
      <c r="F214" s="5" t="s">
        <v>1018</v>
      </c>
      <c r="G214" s="5" t="s">
        <v>1019</v>
      </c>
      <c r="H214" s="12" t="s">
        <v>1020</v>
      </c>
      <c r="I214" s="12" t="s">
        <v>1021</v>
      </c>
      <c r="J214" s="11" t="s">
        <v>886</v>
      </c>
      <c r="K214" s="11">
        <v>45657</v>
      </c>
      <c r="L214" s="14">
        <v>32819650</v>
      </c>
      <c r="M214" s="7">
        <v>10817650</v>
      </c>
      <c r="N214" s="7">
        <f t="shared" si="7"/>
        <v>22002000</v>
      </c>
      <c r="O214" s="8">
        <f t="shared" si="8"/>
        <v>0.32960893854748602</v>
      </c>
      <c r="P214" s="9" t="s">
        <v>1022</v>
      </c>
      <c r="Q214" s="5" t="s">
        <v>112</v>
      </c>
    </row>
    <row r="215" spans="1:17" ht="39" x14ac:dyDescent="0.2">
      <c r="A215" s="12">
        <v>231</v>
      </c>
      <c r="B215" s="12" t="s">
        <v>1023</v>
      </c>
      <c r="C215" s="5" t="s">
        <v>16</v>
      </c>
      <c r="D215" s="12" t="s">
        <v>106</v>
      </c>
      <c r="E215" s="20" t="s">
        <v>1024</v>
      </c>
      <c r="F215" s="5" t="s">
        <v>1025</v>
      </c>
      <c r="G215" s="5" t="s">
        <v>1026</v>
      </c>
      <c r="H215" s="12" t="s">
        <v>1027</v>
      </c>
      <c r="I215" s="12" t="s">
        <v>1028</v>
      </c>
      <c r="J215" s="11" t="s">
        <v>886</v>
      </c>
      <c r="K215" s="11">
        <v>45657</v>
      </c>
      <c r="L215" s="14">
        <v>532774766</v>
      </c>
      <c r="M215" s="7">
        <v>0</v>
      </c>
      <c r="N215" s="7">
        <f t="shared" si="7"/>
        <v>532774766</v>
      </c>
      <c r="O215" s="8">
        <f t="shared" si="8"/>
        <v>0</v>
      </c>
      <c r="P215" s="9" t="s">
        <v>1029</v>
      </c>
      <c r="Q215" s="5" t="s">
        <v>112</v>
      </c>
    </row>
    <row r="216" spans="1:17" ht="78" x14ac:dyDescent="0.2">
      <c r="A216" s="12">
        <v>232</v>
      </c>
      <c r="B216" s="12" t="s">
        <v>1030</v>
      </c>
      <c r="C216" s="5" t="s">
        <v>16</v>
      </c>
      <c r="D216" s="12" t="s">
        <v>17</v>
      </c>
      <c r="E216" s="20" t="s">
        <v>1031</v>
      </c>
      <c r="F216" s="5" t="s">
        <v>1032</v>
      </c>
      <c r="G216" s="5" t="s">
        <v>1033</v>
      </c>
      <c r="H216" s="12" t="s">
        <v>885</v>
      </c>
      <c r="I216" s="12" t="s">
        <v>1034</v>
      </c>
      <c r="J216" s="11" t="s">
        <v>886</v>
      </c>
      <c r="K216" s="11">
        <v>45657</v>
      </c>
      <c r="L216" s="14">
        <v>32819650</v>
      </c>
      <c r="M216" s="7">
        <f>6030450+10817650</f>
        <v>16848100</v>
      </c>
      <c r="N216" s="7">
        <f t="shared" si="7"/>
        <v>15971550</v>
      </c>
      <c r="O216" s="8">
        <f t="shared" si="8"/>
        <v>0.51335404247150718</v>
      </c>
      <c r="P216" s="9" t="s">
        <v>1035</v>
      </c>
      <c r="Q216" s="5" t="s">
        <v>112</v>
      </c>
    </row>
    <row r="217" spans="1:17" ht="91" x14ac:dyDescent="0.2">
      <c r="A217" s="12">
        <v>233</v>
      </c>
      <c r="B217" s="12" t="s">
        <v>1036</v>
      </c>
      <c r="C217" s="5" t="s">
        <v>16</v>
      </c>
      <c r="D217" s="12" t="s">
        <v>17</v>
      </c>
      <c r="E217" s="20" t="s">
        <v>1037</v>
      </c>
      <c r="F217" s="5" t="s">
        <v>1038</v>
      </c>
      <c r="G217" s="5" t="s">
        <v>1039</v>
      </c>
      <c r="H217" s="12" t="s">
        <v>1040</v>
      </c>
      <c r="I217" s="12" t="s">
        <v>1041</v>
      </c>
      <c r="J217" s="11" t="s">
        <v>886</v>
      </c>
      <c r="K217" s="11">
        <v>45657</v>
      </c>
      <c r="L217" s="14">
        <v>32819650</v>
      </c>
      <c r="M217" s="7">
        <v>10817650</v>
      </c>
      <c r="N217" s="7">
        <f t="shared" si="7"/>
        <v>22002000</v>
      </c>
      <c r="O217" s="8">
        <f t="shared" si="8"/>
        <v>0.32960893854748602</v>
      </c>
      <c r="P217" s="9" t="s">
        <v>1042</v>
      </c>
      <c r="Q217" s="5" t="s">
        <v>112</v>
      </c>
    </row>
    <row r="218" spans="1:17" ht="91" x14ac:dyDescent="0.2">
      <c r="A218" s="12">
        <v>234</v>
      </c>
      <c r="B218" s="12" t="s">
        <v>1043</v>
      </c>
      <c r="C218" s="5" t="s">
        <v>16</v>
      </c>
      <c r="D218" s="12" t="s">
        <v>17</v>
      </c>
      <c r="E218" s="20" t="s">
        <v>1044</v>
      </c>
      <c r="F218" s="5" t="s">
        <v>1045</v>
      </c>
      <c r="G218" s="5" t="s">
        <v>1046</v>
      </c>
      <c r="H218" s="12" t="s">
        <v>1047</v>
      </c>
      <c r="I218" s="12" t="s">
        <v>1048</v>
      </c>
      <c r="J218" s="11" t="s">
        <v>886</v>
      </c>
      <c r="K218" s="11">
        <v>45657</v>
      </c>
      <c r="L218" s="14">
        <v>32819650</v>
      </c>
      <c r="M218" s="7">
        <v>10817650</v>
      </c>
      <c r="N218" s="7">
        <f t="shared" si="7"/>
        <v>22002000</v>
      </c>
      <c r="O218" s="8">
        <f t="shared" si="8"/>
        <v>0.32960893854748602</v>
      </c>
      <c r="P218" s="9" t="s">
        <v>1049</v>
      </c>
      <c r="Q218" s="5" t="s">
        <v>112</v>
      </c>
    </row>
    <row r="219" spans="1:17" ht="78" x14ac:dyDescent="0.2">
      <c r="A219" s="12">
        <v>235</v>
      </c>
      <c r="B219" s="12" t="s">
        <v>1050</v>
      </c>
      <c r="C219" s="5" t="s">
        <v>16</v>
      </c>
      <c r="D219" s="12" t="s">
        <v>17</v>
      </c>
      <c r="E219" s="20" t="s">
        <v>1051</v>
      </c>
      <c r="F219" s="5" t="s">
        <v>1052</v>
      </c>
      <c r="G219" s="5" t="s">
        <v>1053</v>
      </c>
      <c r="H219" s="12" t="s">
        <v>893</v>
      </c>
      <c r="I219" s="12" t="s">
        <v>932</v>
      </c>
      <c r="J219" s="11" t="s">
        <v>886</v>
      </c>
      <c r="K219" s="11">
        <v>45657</v>
      </c>
      <c r="L219" s="14">
        <v>32819650</v>
      </c>
      <c r="M219" s="7">
        <f>6030450+10817650</f>
        <v>16848100</v>
      </c>
      <c r="N219" s="7">
        <f t="shared" si="7"/>
        <v>15971550</v>
      </c>
      <c r="O219" s="8">
        <f t="shared" si="8"/>
        <v>0.51335404247150718</v>
      </c>
      <c r="P219" s="9" t="s">
        <v>1054</v>
      </c>
      <c r="Q219" s="5" t="s">
        <v>112</v>
      </c>
    </row>
    <row r="220" spans="1:17" ht="65" x14ac:dyDescent="0.2">
      <c r="A220" s="12">
        <v>237</v>
      </c>
      <c r="B220" s="12" t="s">
        <v>1055</v>
      </c>
      <c r="C220" s="5" t="s">
        <v>16</v>
      </c>
      <c r="D220" s="12" t="s">
        <v>17</v>
      </c>
      <c r="E220" s="20" t="s">
        <v>1056</v>
      </c>
      <c r="F220" s="5" t="s">
        <v>1057</v>
      </c>
      <c r="G220" s="5" t="s">
        <v>1058</v>
      </c>
      <c r="H220" s="12" t="s">
        <v>1059</v>
      </c>
      <c r="I220" s="12" t="s">
        <v>1060</v>
      </c>
      <c r="J220" s="11" t="s">
        <v>886</v>
      </c>
      <c r="K220" s="11">
        <v>45657</v>
      </c>
      <c r="L220" s="14">
        <v>50719650</v>
      </c>
      <c r="M220" s="7">
        <v>16717650</v>
      </c>
      <c r="N220" s="7">
        <f t="shared" si="7"/>
        <v>34002000</v>
      </c>
      <c r="O220" s="8">
        <f t="shared" si="8"/>
        <v>0.32960893854748602</v>
      </c>
      <c r="P220" s="9" t="s">
        <v>1061</v>
      </c>
      <c r="Q220" s="5" t="s">
        <v>112</v>
      </c>
    </row>
    <row r="221" spans="1:17" ht="78" x14ac:dyDescent="0.2">
      <c r="A221" s="12">
        <v>238</v>
      </c>
      <c r="B221" s="12" t="s">
        <v>1062</v>
      </c>
      <c r="C221" s="5" t="s">
        <v>16</v>
      </c>
      <c r="D221" s="12" t="s">
        <v>17</v>
      </c>
      <c r="E221" s="20" t="s">
        <v>1063</v>
      </c>
      <c r="F221" s="5" t="s">
        <v>1064</v>
      </c>
      <c r="G221" s="5" t="s">
        <v>1065</v>
      </c>
      <c r="H221" s="12" t="s">
        <v>1066</v>
      </c>
      <c r="I221" s="12" t="s">
        <v>932</v>
      </c>
      <c r="J221" s="11" t="s">
        <v>886</v>
      </c>
      <c r="K221" s="11">
        <v>45657</v>
      </c>
      <c r="L221" s="14">
        <v>32819650</v>
      </c>
      <c r="M221" s="7">
        <f>6030450+10817650</f>
        <v>16848100</v>
      </c>
      <c r="N221" s="7">
        <f t="shared" si="7"/>
        <v>15971550</v>
      </c>
      <c r="O221" s="8">
        <f t="shared" si="8"/>
        <v>0.51335404247150718</v>
      </c>
      <c r="P221" s="9" t="s">
        <v>1067</v>
      </c>
      <c r="Q221" s="5" t="s">
        <v>112</v>
      </c>
    </row>
    <row r="222" spans="1:17" ht="78" x14ac:dyDescent="0.2">
      <c r="A222" s="12">
        <v>239</v>
      </c>
      <c r="B222" s="12" t="s">
        <v>1068</v>
      </c>
      <c r="C222" s="5" t="s">
        <v>16</v>
      </c>
      <c r="D222" s="12" t="s">
        <v>17</v>
      </c>
      <c r="E222" s="20" t="s">
        <v>1069</v>
      </c>
      <c r="F222" s="5" t="s">
        <v>1070</v>
      </c>
      <c r="G222" s="5" t="s">
        <v>1071</v>
      </c>
      <c r="H222" s="12" t="s">
        <v>1072</v>
      </c>
      <c r="I222" s="12" t="s">
        <v>1073</v>
      </c>
      <c r="J222" s="11" t="s">
        <v>886</v>
      </c>
      <c r="K222" s="11">
        <v>45657</v>
      </c>
      <c r="L222" s="14">
        <v>44750000</v>
      </c>
      <c r="M222" s="7">
        <v>14750000</v>
      </c>
      <c r="N222" s="7">
        <f t="shared" si="7"/>
        <v>30000000</v>
      </c>
      <c r="O222" s="8">
        <f t="shared" si="8"/>
        <v>0.32960893854748602</v>
      </c>
      <c r="P222" s="9" t="s">
        <v>1074</v>
      </c>
      <c r="Q222" s="5" t="s">
        <v>112</v>
      </c>
    </row>
    <row r="223" spans="1:17" ht="78" x14ac:dyDescent="0.2">
      <c r="A223" s="12">
        <v>240</v>
      </c>
      <c r="B223" s="12" t="s">
        <v>1075</v>
      </c>
      <c r="C223" s="5" t="s">
        <v>16</v>
      </c>
      <c r="D223" s="12" t="s">
        <v>17</v>
      </c>
      <c r="E223" s="20" t="s">
        <v>1076</v>
      </c>
      <c r="F223" s="5" t="s">
        <v>1077</v>
      </c>
      <c r="G223" s="5" t="s">
        <v>179</v>
      </c>
      <c r="H223" s="12" t="s">
        <v>1078</v>
      </c>
      <c r="I223" s="12" t="s">
        <v>932</v>
      </c>
      <c r="J223" s="11" t="s">
        <v>886</v>
      </c>
      <c r="K223" s="11">
        <v>45657</v>
      </c>
      <c r="L223" s="14">
        <v>32819650</v>
      </c>
      <c r="M223" s="7">
        <f>6030450+10817650</f>
        <v>16848100</v>
      </c>
      <c r="N223" s="7">
        <f t="shared" si="7"/>
        <v>15971550</v>
      </c>
      <c r="O223" s="8">
        <f t="shared" si="8"/>
        <v>0.51335404247150718</v>
      </c>
      <c r="P223" s="9" t="s">
        <v>1079</v>
      </c>
      <c r="Q223" s="5" t="s">
        <v>112</v>
      </c>
    </row>
    <row r="224" spans="1:17" ht="91" x14ac:dyDescent="0.2">
      <c r="A224" s="12">
        <v>241</v>
      </c>
      <c r="B224" s="12" t="s">
        <v>1080</v>
      </c>
      <c r="C224" s="5" t="s">
        <v>16</v>
      </c>
      <c r="D224" s="12" t="s">
        <v>17</v>
      </c>
      <c r="E224" s="20" t="s">
        <v>1081</v>
      </c>
      <c r="F224" s="5" t="s">
        <v>1082</v>
      </c>
      <c r="G224" s="5" t="s">
        <v>558</v>
      </c>
      <c r="H224" s="12" t="s">
        <v>866</v>
      </c>
      <c r="I224" s="12" t="s">
        <v>1083</v>
      </c>
      <c r="J224" s="11" t="s">
        <v>886</v>
      </c>
      <c r="K224" s="11">
        <v>45657</v>
      </c>
      <c r="L224" s="14">
        <v>32819650</v>
      </c>
      <c r="M224" s="7">
        <v>10817650</v>
      </c>
      <c r="N224" s="7">
        <f t="shared" si="7"/>
        <v>22002000</v>
      </c>
      <c r="O224" s="8">
        <f t="shared" si="8"/>
        <v>0.32960893854748602</v>
      </c>
      <c r="P224" s="9" t="s">
        <v>1084</v>
      </c>
      <c r="Q224" s="5" t="s">
        <v>112</v>
      </c>
    </row>
    <row r="225" spans="1:17" ht="78" x14ac:dyDescent="0.2">
      <c r="A225" s="12">
        <v>242</v>
      </c>
      <c r="B225" s="12" t="s">
        <v>1085</v>
      </c>
      <c r="C225" s="5" t="s">
        <v>16</v>
      </c>
      <c r="D225" s="12" t="s">
        <v>17</v>
      </c>
      <c r="E225" s="20" t="s">
        <v>1086</v>
      </c>
      <c r="F225" s="5" t="s">
        <v>1087</v>
      </c>
      <c r="G225" s="5" t="s">
        <v>1088</v>
      </c>
      <c r="H225" s="12" t="s">
        <v>946</v>
      </c>
      <c r="I225" s="12" t="s">
        <v>1089</v>
      </c>
      <c r="J225" s="11" t="s">
        <v>886</v>
      </c>
      <c r="K225" s="11">
        <v>45657</v>
      </c>
      <c r="L225" s="14">
        <v>32819650</v>
      </c>
      <c r="M225" s="7">
        <v>10817650</v>
      </c>
      <c r="N225" s="7">
        <f t="shared" si="7"/>
        <v>22002000</v>
      </c>
      <c r="O225" s="8">
        <f t="shared" si="8"/>
        <v>0.32960893854748602</v>
      </c>
      <c r="P225" s="9" t="s">
        <v>1090</v>
      </c>
      <c r="Q225" s="5" t="s">
        <v>112</v>
      </c>
    </row>
    <row r="226" spans="1:17" ht="65" x14ac:dyDescent="0.2">
      <c r="A226" s="12">
        <v>243</v>
      </c>
      <c r="B226" s="12" t="s">
        <v>1091</v>
      </c>
      <c r="C226" s="5" t="s">
        <v>16</v>
      </c>
      <c r="D226" s="12" t="s">
        <v>17</v>
      </c>
      <c r="E226" s="20" t="s">
        <v>1092</v>
      </c>
      <c r="F226" s="5" t="s">
        <v>1093</v>
      </c>
      <c r="G226" s="5" t="s">
        <v>1094</v>
      </c>
      <c r="H226" s="12" t="s">
        <v>852</v>
      </c>
      <c r="I226" s="12" t="s">
        <v>1095</v>
      </c>
      <c r="J226" s="11" t="s">
        <v>886</v>
      </c>
      <c r="K226" s="11">
        <v>45657</v>
      </c>
      <c r="L226" s="14">
        <v>32819650</v>
      </c>
      <c r="M226" s="7">
        <v>10817649</v>
      </c>
      <c r="N226" s="7">
        <f t="shared" si="7"/>
        <v>22002001</v>
      </c>
      <c r="O226" s="8">
        <f t="shared" si="8"/>
        <v>0.32960890807793503</v>
      </c>
      <c r="P226" s="9" t="s">
        <v>1096</v>
      </c>
      <c r="Q226" s="5" t="s">
        <v>112</v>
      </c>
    </row>
    <row r="227" spans="1:17" ht="78" x14ac:dyDescent="0.2">
      <c r="A227" s="12">
        <v>244</v>
      </c>
      <c r="B227" s="12" t="s">
        <v>1097</v>
      </c>
      <c r="C227" s="5" t="s">
        <v>16</v>
      </c>
      <c r="D227" s="12" t="s">
        <v>17</v>
      </c>
      <c r="E227" s="20" t="s">
        <v>1098</v>
      </c>
      <c r="F227" s="5" t="s">
        <v>1099</v>
      </c>
      <c r="G227" s="5" t="s">
        <v>1100</v>
      </c>
      <c r="H227" s="12" t="s">
        <v>1101</v>
      </c>
      <c r="I227" s="12" t="s">
        <v>932</v>
      </c>
      <c r="J227" s="11" t="s">
        <v>894</v>
      </c>
      <c r="K227" s="11">
        <v>45657</v>
      </c>
      <c r="L227" s="14">
        <v>32636300</v>
      </c>
      <c r="M227" s="7">
        <v>10634300</v>
      </c>
      <c r="N227" s="7">
        <f t="shared" si="7"/>
        <v>22002000</v>
      </c>
      <c r="O227" s="8">
        <f t="shared" si="8"/>
        <v>0.3258426966292135</v>
      </c>
      <c r="P227" s="9" t="s">
        <v>1102</v>
      </c>
      <c r="Q227" s="5" t="s">
        <v>112</v>
      </c>
    </row>
    <row r="228" spans="1:17" ht="91" x14ac:dyDescent="0.2">
      <c r="A228" s="12">
        <v>245</v>
      </c>
      <c r="B228" s="12" t="s">
        <v>1103</v>
      </c>
      <c r="C228" s="5" t="s">
        <v>16</v>
      </c>
      <c r="D228" s="12" t="s">
        <v>17</v>
      </c>
      <c r="E228" s="20" t="s">
        <v>1104</v>
      </c>
      <c r="F228" s="5" t="s">
        <v>1105</v>
      </c>
      <c r="G228" s="5" t="s">
        <v>1106</v>
      </c>
      <c r="H228" s="12" t="s">
        <v>1107</v>
      </c>
      <c r="I228" s="12" t="s">
        <v>1108</v>
      </c>
      <c r="J228" s="11" t="s">
        <v>886</v>
      </c>
      <c r="K228" s="11">
        <v>45657</v>
      </c>
      <c r="L228" s="14">
        <v>39979650</v>
      </c>
      <c r="M228" s="7">
        <v>13177650</v>
      </c>
      <c r="N228" s="7">
        <f t="shared" si="7"/>
        <v>26802000</v>
      </c>
      <c r="O228" s="8">
        <f t="shared" si="8"/>
        <v>0.32960893854748602</v>
      </c>
      <c r="P228" s="9" t="s">
        <v>1109</v>
      </c>
      <c r="Q228" s="5" t="s">
        <v>112</v>
      </c>
    </row>
    <row r="229" spans="1:17" ht="104" x14ac:dyDescent="0.2">
      <c r="A229" s="12">
        <v>246</v>
      </c>
      <c r="B229" s="12" t="s">
        <v>1110</v>
      </c>
      <c r="C229" s="5" t="s">
        <v>16</v>
      </c>
      <c r="D229" s="12" t="s">
        <v>17</v>
      </c>
      <c r="E229" s="20" t="s">
        <v>1111</v>
      </c>
      <c r="F229" s="5" t="s">
        <v>1112</v>
      </c>
      <c r="G229" s="5" t="s">
        <v>1113</v>
      </c>
      <c r="H229" s="12" t="s">
        <v>907</v>
      </c>
      <c r="I229" s="12" t="s">
        <v>932</v>
      </c>
      <c r="J229" s="11" t="s">
        <v>886</v>
      </c>
      <c r="K229" s="11">
        <v>45657</v>
      </c>
      <c r="L229" s="14">
        <v>32819650</v>
      </c>
      <c r="M229" s="7">
        <v>10817650</v>
      </c>
      <c r="N229" s="7">
        <f t="shared" si="7"/>
        <v>22002000</v>
      </c>
      <c r="O229" s="8">
        <f t="shared" si="8"/>
        <v>0.32960893854748602</v>
      </c>
      <c r="P229" s="9" t="s">
        <v>1114</v>
      </c>
      <c r="Q229" s="5" t="s">
        <v>112</v>
      </c>
    </row>
    <row r="230" spans="1:17" ht="78" x14ac:dyDescent="0.2">
      <c r="A230" s="12">
        <v>247</v>
      </c>
      <c r="B230" s="12" t="s">
        <v>1115</v>
      </c>
      <c r="C230" s="5" t="s">
        <v>16</v>
      </c>
      <c r="D230" s="12" t="s">
        <v>17</v>
      </c>
      <c r="E230" s="20" t="s">
        <v>1116</v>
      </c>
      <c r="F230" s="5" t="s">
        <v>1117</v>
      </c>
      <c r="G230" s="5" t="s">
        <v>1118</v>
      </c>
      <c r="H230" s="12" t="s">
        <v>1119</v>
      </c>
      <c r="I230" s="12" t="s">
        <v>932</v>
      </c>
      <c r="J230" s="11" t="s">
        <v>886</v>
      </c>
      <c r="K230" s="11">
        <v>45657</v>
      </c>
      <c r="L230" s="14">
        <v>44750000</v>
      </c>
      <c r="M230" s="7">
        <v>14750000</v>
      </c>
      <c r="N230" s="7">
        <f t="shared" si="7"/>
        <v>30000000</v>
      </c>
      <c r="O230" s="8">
        <f t="shared" si="8"/>
        <v>0.32960893854748602</v>
      </c>
      <c r="P230" s="9" t="s">
        <v>1120</v>
      </c>
      <c r="Q230" s="5" t="s">
        <v>112</v>
      </c>
    </row>
    <row r="231" spans="1:17" ht="91" x14ac:dyDescent="0.2">
      <c r="A231" s="12">
        <v>248</v>
      </c>
      <c r="B231" s="12" t="s">
        <v>1121</v>
      </c>
      <c r="C231" s="5" t="s">
        <v>16</v>
      </c>
      <c r="D231" s="12" t="s">
        <v>106</v>
      </c>
      <c r="E231" s="20" t="s">
        <v>1122</v>
      </c>
      <c r="F231" s="5" t="s">
        <v>1123</v>
      </c>
      <c r="G231" s="5" t="s">
        <v>1124</v>
      </c>
      <c r="H231" s="12" t="s">
        <v>1125</v>
      </c>
      <c r="I231" s="12" t="s">
        <v>1126</v>
      </c>
      <c r="J231" s="11" t="s">
        <v>1127</v>
      </c>
      <c r="K231" s="11">
        <v>45657</v>
      </c>
      <c r="L231" s="14">
        <v>179402173</v>
      </c>
      <c r="M231" s="7">
        <v>0</v>
      </c>
      <c r="N231" s="7">
        <f t="shared" si="7"/>
        <v>179402173</v>
      </c>
      <c r="O231" s="8">
        <f t="shared" si="8"/>
        <v>0</v>
      </c>
      <c r="P231" s="9" t="s">
        <v>1128</v>
      </c>
      <c r="Q231" s="5" t="s">
        <v>112</v>
      </c>
    </row>
    <row r="232" spans="1:17" ht="65" x14ac:dyDescent="0.2">
      <c r="A232" s="12">
        <v>249</v>
      </c>
      <c r="B232" s="12" t="s">
        <v>1129</v>
      </c>
      <c r="C232" s="5" t="s">
        <v>16</v>
      </c>
      <c r="D232" s="12" t="s">
        <v>17</v>
      </c>
      <c r="E232" s="20" t="s">
        <v>1130</v>
      </c>
      <c r="F232" s="5" t="s">
        <v>1131</v>
      </c>
      <c r="G232" s="5" t="s">
        <v>1132</v>
      </c>
      <c r="H232" s="12" t="s">
        <v>1133</v>
      </c>
      <c r="I232" s="12" t="s">
        <v>1134</v>
      </c>
      <c r="J232" s="11" t="s">
        <v>886</v>
      </c>
      <c r="K232" s="11">
        <v>45657</v>
      </c>
      <c r="L232" s="14">
        <v>17900000</v>
      </c>
      <c r="M232" s="7">
        <v>5900000</v>
      </c>
      <c r="N232" s="7">
        <f t="shared" si="7"/>
        <v>12000000</v>
      </c>
      <c r="O232" s="8">
        <f t="shared" si="8"/>
        <v>0.32960893854748602</v>
      </c>
      <c r="P232" s="9" t="s">
        <v>1135</v>
      </c>
      <c r="Q232" s="5" t="s">
        <v>112</v>
      </c>
    </row>
    <row r="233" spans="1:17" ht="52" x14ac:dyDescent="0.2">
      <c r="A233" s="12">
        <v>250</v>
      </c>
      <c r="B233" s="12" t="s">
        <v>1136</v>
      </c>
      <c r="C233" s="5" t="s">
        <v>352</v>
      </c>
      <c r="D233" s="12" t="s">
        <v>250</v>
      </c>
      <c r="E233" s="20" t="s">
        <v>1137</v>
      </c>
      <c r="F233" s="5" t="s">
        <v>1138</v>
      </c>
      <c r="G233" s="5" t="s">
        <v>1139</v>
      </c>
      <c r="H233" s="12" t="s">
        <v>1140</v>
      </c>
      <c r="I233" s="12" t="s">
        <v>1141</v>
      </c>
      <c r="J233" s="11" t="s">
        <v>1127</v>
      </c>
      <c r="K233" s="11">
        <v>45657</v>
      </c>
      <c r="L233" s="14">
        <v>10901000</v>
      </c>
      <c r="M233" s="7">
        <v>0</v>
      </c>
      <c r="N233" s="7">
        <f t="shared" si="7"/>
        <v>10901000</v>
      </c>
      <c r="O233" s="8">
        <f t="shared" si="8"/>
        <v>0</v>
      </c>
      <c r="P233" s="9" t="s">
        <v>1142</v>
      </c>
      <c r="Q233" s="5" t="s">
        <v>112</v>
      </c>
    </row>
    <row r="234" spans="1:17" ht="91" x14ac:dyDescent="0.2">
      <c r="A234" s="12">
        <v>251</v>
      </c>
      <c r="B234" s="12" t="s">
        <v>1143</v>
      </c>
      <c r="C234" s="5" t="s">
        <v>16</v>
      </c>
      <c r="D234" s="12" t="s">
        <v>106</v>
      </c>
      <c r="E234" s="20" t="s">
        <v>1144</v>
      </c>
      <c r="F234" s="5" t="s">
        <v>1145</v>
      </c>
      <c r="G234" s="5" t="s">
        <v>1146</v>
      </c>
      <c r="H234" s="12" t="s">
        <v>1147</v>
      </c>
      <c r="I234" s="12" t="s">
        <v>1148</v>
      </c>
      <c r="J234" s="11" t="s">
        <v>1149</v>
      </c>
      <c r="K234" s="11">
        <v>45657</v>
      </c>
      <c r="L234" s="14">
        <v>5200000000</v>
      </c>
      <c r="M234" s="7">
        <v>0</v>
      </c>
      <c r="N234" s="7">
        <f t="shared" si="7"/>
        <v>5200000000</v>
      </c>
      <c r="O234" s="8">
        <f t="shared" si="8"/>
        <v>0</v>
      </c>
      <c r="P234" s="9" t="s">
        <v>1150</v>
      </c>
      <c r="Q234" s="12" t="s">
        <v>1151</v>
      </c>
    </row>
    <row r="235" spans="1:17" ht="65" x14ac:dyDescent="0.2">
      <c r="A235" s="12">
        <v>252</v>
      </c>
      <c r="B235" s="12" t="s">
        <v>1152</v>
      </c>
      <c r="C235" s="5" t="s">
        <v>352</v>
      </c>
      <c r="D235" s="12" t="s">
        <v>1153</v>
      </c>
      <c r="E235" s="20" t="s">
        <v>1154</v>
      </c>
      <c r="F235" s="5" t="s">
        <v>784</v>
      </c>
      <c r="G235" s="5" t="s">
        <v>1155</v>
      </c>
      <c r="H235" s="12" t="s">
        <v>1156</v>
      </c>
      <c r="I235" s="12" t="s">
        <v>932</v>
      </c>
      <c r="J235" s="11" t="s">
        <v>1157</v>
      </c>
      <c r="K235" s="11">
        <v>45657</v>
      </c>
      <c r="L235" s="14">
        <v>33520000</v>
      </c>
      <c r="M235" s="7">
        <v>0</v>
      </c>
      <c r="N235" s="7">
        <f t="shared" si="7"/>
        <v>33520000</v>
      </c>
      <c r="O235" s="8">
        <f t="shared" si="8"/>
        <v>0</v>
      </c>
      <c r="P235" s="9" t="s">
        <v>1158</v>
      </c>
      <c r="Q235" s="5" t="s">
        <v>112</v>
      </c>
    </row>
    <row r="236" spans="1:17" ht="104" x14ac:dyDescent="0.2">
      <c r="A236" s="12">
        <v>253</v>
      </c>
      <c r="B236" s="12" t="s">
        <v>1159</v>
      </c>
      <c r="C236" s="5" t="s">
        <v>16</v>
      </c>
      <c r="D236" s="12" t="s">
        <v>17</v>
      </c>
      <c r="E236" s="20" t="s">
        <v>1160</v>
      </c>
      <c r="F236" s="5" t="s">
        <v>1161</v>
      </c>
      <c r="G236" s="5" t="s">
        <v>131</v>
      </c>
      <c r="H236" s="12" t="s">
        <v>1162</v>
      </c>
      <c r="I236" s="12" t="s">
        <v>1163</v>
      </c>
      <c r="J236" s="11" t="s">
        <v>1164</v>
      </c>
      <c r="K236" s="11">
        <v>45657</v>
      </c>
      <c r="L236" s="14">
        <v>30436100</v>
      </c>
      <c r="M236" s="7">
        <v>7884050</v>
      </c>
      <c r="N236" s="7">
        <f t="shared" si="7"/>
        <v>22552050</v>
      </c>
      <c r="O236" s="8">
        <f t="shared" si="8"/>
        <v>0.25903614457831325</v>
      </c>
      <c r="P236" s="9" t="s">
        <v>1165</v>
      </c>
      <c r="Q236" s="5" t="s">
        <v>112</v>
      </c>
    </row>
    <row r="237" spans="1:17" ht="91" x14ac:dyDescent="0.2">
      <c r="A237" s="12">
        <v>254</v>
      </c>
      <c r="B237" s="12" t="s">
        <v>1166</v>
      </c>
      <c r="C237" s="5" t="s">
        <v>16</v>
      </c>
      <c r="D237" s="12" t="s">
        <v>17</v>
      </c>
      <c r="E237" s="20" t="s">
        <v>1167</v>
      </c>
      <c r="F237" s="5" t="s">
        <v>1168</v>
      </c>
      <c r="G237" s="5" t="s">
        <v>1169</v>
      </c>
      <c r="H237" s="12" t="s">
        <v>1170</v>
      </c>
      <c r="I237" s="12" t="s">
        <v>1171</v>
      </c>
      <c r="J237" s="11" t="s">
        <v>1172</v>
      </c>
      <c r="K237" s="11">
        <v>45565</v>
      </c>
      <c r="L237" s="14">
        <v>13934600</v>
      </c>
      <c r="M237" s="7">
        <v>13934600</v>
      </c>
      <c r="N237" s="7">
        <f t="shared" si="7"/>
        <v>0</v>
      </c>
      <c r="O237" s="8">
        <f t="shared" si="8"/>
        <v>1</v>
      </c>
      <c r="P237" s="9" t="s">
        <v>1173</v>
      </c>
      <c r="Q237" s="5" t="s">
        <v>22</v>
      </c>
    </row>
    <row r="238" spans="1:17" ht="65" x14ac:dyDescent="0.2">
      <c r="A238" s="12">
        <v>255</v>
      </c>
      <c r="B238" s="12" t="s">
        <v>1174</v>
      </c>
      <c r="C238" s="5" t="s">
        <v>16</v>
      </c>
      <c r="D238" s="12" t="s">
        <v>17</v>
      </c>
      <c r="E238" s="20" t="s">
        <v>1175</v>
      </c>
      <c r="F238" s="5" t="s">
        <v>1176</v>
      </c>
      <c r="G238" s="5" t="s">
        <v>1177</v>
      </c>
      <c r="H238" s="12" t="s">
        <v>1178</v>
      </c>
      <c r="I238" s="12" t="s">
        <v>1179</v>
      </c>
      <c r="J238" s="11" t="s">
        <v>1172</v>
      </c>
      <c r="K238" s="11">
        <v>45565</v>
      </c>
      <c r="L238" s="14">
        <v>16974600</v>
      </c>
      <c r="M238" s="7">
        <v>10050750</v>
      </c>
      <c r="N238" s="7">
        <f t="shared" si="7"/>
        <v>6923850</v>
      </c>
      <c r="O238" s="8">
        <f t="shared" si="8"/>
        <v>0.59210526315789469</v>
      </c>
      <c r="P238" s="9" t="s">
        <v>1180</v>
      </c>
      <c r="Q238" s="5" t="s">
        <v>112</v>
      </c>
    </row>
    <row r="239" spans="1:17" ht="182" x14ac:dyDescent="0.2">
      <c r="A239" s="12">
        <v>256</v>
      </c>
      <c r="B239" s="12" t="s">
        <v>1181</v>
      </c>
      <c r="C239" s="5" t="s">
        <v>16</v>
      </c>
      <c r="D239" s="12" t="s">
        <v>17</v>
      </c>
      <c r="E239" s="20" t="s">
        <v>1182</v>
      </c>
      <c r="F239" s="5" t="s">
        <v>1183</v>
      </c>
      <c r="G239" s="5" t="s">
        <v>1184</v>
      </c>
      <c r="H239" s="12" t="s">
        <v>1185</v>
      </c>
      <c r="I239" s="12" t="s">
        <v>1186</v>
      </c>
      <c r="J239" s="11" t="s">
        <v>1187</v>
      </c>
      <c r="K239" s="11">
        <v>45513</v>
      </c>
      <c r="L239" s="14">
        <v>8434100</v>
      </c>
      <c r="M239" s="7">
        <v>4583750</v>
      </c>
      <c r="N239" s="7">
        <f t="shared" si="7"/>
        <v>3850350</v>
      </c>
      <c r="O239" s="8">
        <f t="shared" si="8"/>
        <v>0.54347826086956519</v>
      </c>
      <c r="P239" s="9" t="s">
        <v>1188</v>
      </c>
      <c r="Q239" s="12" t="s">
        <v>22</v>
      </c>
    </row>
    <row r="240" spans="1:17" ht="91" x14ac:dyDescent="0.2">
      <c r="A240" s="12">
        <v>257</v>
      </c>
      <c r="B240" s="12" t="s">
        <v>1189</v>
      </c>
      <c r="C240" s="5" t="s">
        <v>16</v>
      </c>
      <c r="D240" s="12" t="s">
        <v>17</v>
      </c>
      <c r="E240" s="20" t="s">
        <v>1190</v>
      </c>
      <c r="F240" s="5" t="s">
        <v>1191</v>
      </c>
      <c r="G240" s="5" t="s">
        <v>1192</v>
      </c>
      <c r="H240" s="12" t="s">
        <v>1193</v>
      </c>
      <c r="I240" s="12" t="s">
        <v>1194</v>
      </c>
      <c r="J240" s="11" t="s">
        <v>1172</v>
      </c>
      <c r="K240" s="11">
        <v>45657</v>
      </c>
      <c r="L240" s="14">
        <v>22687220</v>
      </c>
      <c r="M240" s="7">
        <v>6150150</v>
      </c>
      <c r="N240" s="7">
        <f t="shared" si="7"/>
        <v>16537070</v>
      </c>
      <c r="O240" s="8">
        <f t="shared" si="8"/>
        <v>0.27108433734939757</v>
      </c>
      <c r="P240" s="9" t="s">
        <v>1195</v>
      </c>
      <c r="Q240" s="5" t="s">
        <v>112</v>
      </c>
    </row>
    <row r="241" spans="1:17" ht="65" x14ac:dyDescent="0.2">
      <c r="A241" s="12">
        <v>258</v>
      </c>
      <c r="B241" s="12" t="s">
        <v>1196</v>
      </c>
      <c r="C241" s="5" t="s">
        <v>16</v>
      </c>
      <c r="D241" s="12" t="s">
        <v>17</v>
      </c>
      <c r="E241" s="20" t="s">
        <v>1197</v>
      </c>
      <c r="F241" s="5" t="s">
        <v>1198</v>
      </c>
      <c r="G241" s="5" t="s">
        <v>434</v>
      </c>
      <c r="H241" s="12" t="s">
        <v>1199</v>
      </c>
      <c r="I241" s="12" t="s">
        <v>1059</v>
      </c>
      <c r="J241" s="11" t="s">
        <v>1187</v>
      </c>
      <c r="K241" s="11">
        <v>45565</v>
      </c>
      <c r="L241" s="14">
        <v>13934600</v>
      </c>
      <c r="M241" s="7">
        <v>8434100</v>
      </c>
      <c r="N241" s="7">
        <f t="shared" si="7"/>
        <v>5500500</v>
      </c>
      <c r="O241" s="8">
        <f t="shared" si="8"/>
        <v>0.60526315789473684</v>
      </c>
      <c r="P241" s="9" t="s">
        <v>1200</v>
      </c>
      <c r="Q241" s="5" t="s">
        <v>112</v>
      </c>
    </row>
    <row r="242" spans="1:17" s="24" customFormat="1" ht="102" x14ac:dyDescent="0.2">
      <c r="A242" s="16">
        <v>259</v>
      </c>
      <c r="B242" s="12" t="s">
        <v>1201</v>
      </c>
      <c r="C242" s="5" t="s">
        <v>16</v>
      </c>
      <c r="D242" s="5" t="s">
        <v>17</v>
      </c>
      <c r="E242" s="20" t="s">
        <v>1202</v>
      </c>
      <c r="F242" s="5" t="s">
        <v>1203</v>
      </c>
      <c r="G242" s="22" t="s">
        <v>1204</v>
      </c>
      <c r="H242" s="23" t="s">
        <v>1205</v>
      </c>
      <c r="I242" s="23" t="s">
        <v>1206</v>
      </c>
      <c r="J242" s="11" t="s">
        <v>1172</v>
      </c>
      <c r="K242" s="11">
        <v>45523</v>
      </c>
      <c r="L242" s="14">
        <v>20500500</v>
      </c>
      <c r="M242" s="7">
        <v>4100100</v>
      </c>
      <c r="N242" s="7">
        <f t="shared" si="7"/>
        <v>16400400</v>
      </c>
      <c r="O242" s="8">
        <f t="shared" si="8"/>
        <v>0.2</v>
      </c>
      <c r="P242" s="9" t="s">
        <v>1207</v>
      </c>
      <c r="Q242" s="5" t="s">
        <v>112</v>
      </c>
    </row>
    <row r="243" spans="1:17" ht="119" x14ac:dyDescent="0.2">
      <c r="A243" s="12">
        <v>260</v>
      </c>
      <c r="B243" s="12" t="s">
        <v>1208</v>
      </c>
      <c r="C243" s="5" t="s">
        <v>16</v>
      </c>
      <c r="D243" s="5" t="s">
        <v>17</v>
      </c>
      <c r="E243" s="20">
        <v>1152699925</v>
      </c>
      <c r="F243" s="5" t="s">
        <v>1209</v>
      </c>
      <c r="G243" s="22" t="s">
        <v>1210</v>
      </c>
      <c r="H243" s="23" t="s">
        <v>1211</v>
      </c>
      <c r="I243" s="23" t="s">
        <v>876</v>
      </c>
      <c r="J243" s="11" t="s">
        <v>1212</v>
      </c>
      <c r="K243" s="11">
        <v>45523</v>
      </c>
      <c r="L243" s="14">
        <v>27502500</v>
      </c>
      <c r="M243" s="7">
        <v>5500500</v>
      </c>
      <c r="N243" s="7">
        <f t="shared" si="7"/>
        <v>22002000</v>
      </c>
      <c r="O243" s="8">
        <f t="shared" si="8"/>
        <v>0.2</v>
      </c>
      <c r="P243" s="9" t="s">
        <v>1213</v>
      </c>
      <c r="Q243" s="5" t="s">
        <v>112</v>
      </c>
    </row>
    <row r="244" spans="1:17" ht="102" x14ac:dyDescent="0.2">
      <c r="A244" s="12">
        <v>261</v>
      </c>
      <c r="B244" s="12" t="s">
        <v>1214</v>
      </c>
      <c r="C244" s="5" t="s">
        <v>16</v>
      </c>
      <c r="D244" s="5" t="s">
        <v>17</v>
      </c>
      <c r="E244" s="20" t="s">
        <v>1215</v>
      </c>
      <c r="F244" s="5" t="s">
        <v>1216</v>
      </c>
      <c r="G244" s="22" t="s">
        <v>1217</v>
      </c>
      <c r="H244" s="23" t="s">
        <v>1218</v>
      </c>
      <c r="I244" s="23" t="s">
        <v>1125</v>
      </c>
      <c r="J244" s="11" t="s">
        <v>1212</v>
      </c>
      <c r="K244" s="11">
        <v>45492</v>
      </c>
      <c r="L244" s="14">
        <v>27502500</v>
      </c>
      <c r="M244" s="7">
        <v>5500500</v>
      </c>
      <c r="N244" s="7">
        <f t="shared" si="7"/>
        <v>22002000</v>
      </c>
      <c r="O244" s="8">
        <f t="shared" si="8"/>
        <v>0.2</v>
      </c>
      <c r="P244" s="9" t="s">
        <v>1220</v>
      </c>
      <c r="Q244" s="5" t="s">
        <v>112</v>
      </c>
    </row>
    <row r="245" spans="1:17" ht="119" x14ac:dyDescent="0.2">
      <c r="A245" s="12">
        <v>262</v>
      </c>
      <c r="B245" s="12" t="s">
        <v>1221</v>
      </c>
      <c r="C245" s="5" t="s">
        <v>16</v>
      </c>
      <c r="D245" s="5" t="s">
        <v>17</v>
      </c>
      <c r="E245" s="20" t="s">
        <v>1222</v>
      </c>
      <c r="F245" s="5" t="s">
        <v>1223</v>
      </c>
      <c r="G245" s="22" t="s">
        <v>1224</v>
      </c>
      <c r="H245" s="23" t="s">
        <v>1225</v>
      </c>
      <c r="I245" s="23" t="s">
        <v>1226</v>
      </c>
      <c r="J245" s="11" t="s">
        <v>1212</v>
      </c>
      <c r="K245" s="11">
        <v>45492</v>
      </c>
      <c r="L245" s="14">
        <v>27502500</v>
      </c>
      <c r="M245" s="7">
        <v>5500500</v>
      </c>
      <c r="N245" s="7">
        <f t="shared" si="7"/>
        <v>22002000</v>
      </c>
      <c r="O245" s="8">
        <f t="shared" si="8"/>
        <v>0.2</v>
      </c>
      <c r="P245" s="9" t="s">
        <v>1227</v>
      </c>
      <c r="Q245" s="5" t="s">
        <v>112</v>
      </c>
    </row>
    <row r="246" spans="1:17" ht="85" x14ac:dyDescent="0.2">
      <c r="A246" s="12">
        <v>263</v>
      </c>
      <c r="B246" s="12" t="s">
        <v>1228</v>
      </c>
      <c r="C246" s="5" t="s">
        <v>16</v>
      </c>
      <c r="D246" s="5" t="s">
        <v>17</v>
      </c>
      <c r="E246" s="20" t="s">
        <v>1229</v>
      </c>
      <c r="F246" s="5" t="s">
        <v>1230</v>
      </c>
      <c r="G246" s="22" t="s">
        <v>1231</v>
      </c>
      <c r="H246" s="23" t="s">
        <v>1232</v>
      </c>
      <c r="I246" s="23" t="s">
        <v>1233</v>
      </c>
      <c r="J246" s="11" t="s">
        <v>1172</v>
      </c>
      <c r="K246" s="11">
        <v>45492</v>
      </c>
      <c r="L246" s="14">
        <v>37500000</v>
      </c>
      <c r="M246" s="7">
        <v>7500000</v>
      </c>
      <c r="N246" s="7">
        <f t="shared" si="7"/>
        <v>30000000</v>
      </c>
      <c r="O246" s="8">
        <f t="shared" si="8"/>
        <v>0.2</v>
      </c>
      <c r="P246" s="9" t="s">
        <v>1234</v>
      </c>
      <c r="Q246" s="5" t="s">
        <v>112</v>
      </c>
    </row>
    <row r="247" spans="1:17" ht="119" x14ac:dyDescent="0.2">
      <c r="A247" s="12">
        <v>264</v>
      </c>
      <c r="B247" s="12" t="s">
        <v>1235</v>
      </c>
      <c r="C247" s="5" t="s">
        <v>16</v>
      </c>
      <c r="D247" s="5" t="s">
        <v>17</v>
      </c>
      <c r="E247" s="20" t="s">
        <v>1236</v>
      </c>
      <c r="F247" s="5" t="s">
        <v>1237</v>
      </c>
      <c r="G247" s="22" t="s">
        <v>1238</v>
      </c>
      <c r="H247" s="23" t="s">
        <v>1239</v>
      </c>
      <c r="I247" s="23" t="s">
        <v>825</v>
      </c>
      <c r="J247" s="11" t="s">
        <v>1212</v>
      </c>
      <c r="K247" s="11">
        <v>45492</v>
      </c>
      <c r="L247" s="14">
        <v>27502500</v>
      </c>
      <c r="M247" s="7">
        <v>5500500</v>
      </c>
      <c r="N247" s="7">
        <f t="shared" si="7"/>
        <v>22002000</v>
      </c>
      <c r="O247" s="8">
        <f t="shared" si="8"/>
        <v>0.2</v>
      </c>
      <c r="P247" s="9" t="s">
        <v>1240</v>
      </c>
      <c r="Q247" s="5" t="s">
        <v>112</v>
      </c>
    </row>
    <row r="248" spans="1:17" ht="153" x14ac:dyDescent="0.2">
      <c r="A248" s="12">
        <v>265</v>
      </c>
      <c r="B248" s="12" t="s">
        <v>1241</v>
      </c>
      <c r="C248" s="5" t="s">
        <v>16</v>
      </c>
      <c r="D248" s="5" t="s">
        <v>17</v>
      </c>
      <c r="E248" s="20" t="s">
        <v>1242</v>
      </c>
      <c r="F248" s="5" t="s">
        <v>1243</v>
      </c>
      <c r="G248" s="22" t="s">
        <v>1244</v>
      </c>
      <c r="H248" s="23" t="s">
        <v>1245</v>
      </c>
      <c r="I248" s="23" t="s">
        <v>1246</v>
      </c>
      <c r="J248" s="11" t="s">
        <v>1172</v>
      </c>
      <c r="K248" s="11">
        <v>45492</v>
      </c>
      <c r="L248" s="14">
        <v>27502500</v>
      </c>
      <c r="M248" s="7">
        <v>5500500</v>
      </c>
      <c r="N248" s="7">
        <f t="shared" si="7"/>
        <v>22002000</v>
      </c>
      <c r="O248" s="8">
        <f t="shared" si="8"/>
        <v>0.2</v>
      </c>
      <c r="P248" s="9" t="s">
        <v>1247</v>
      </c>
      <c r="Q248" s="5" t="s">
        <v>112</v>
      </c>
    </row>
    <row r="249" spans="1:17" ht="204" x14ac:dyDescent="0.2">
      <c r="A249" s="12">
        <v>266</v>
      </c>
      <c r="B249" s="12" t="s">
        <v>1248</v>
      </c>
      <c r="C249" s="5" t="s">
        <v>16</v>
      </c>
      <c r="D249" s="5" t="s">
        <v>17</v>
      </c>
      <c r="E249" s="20" t="s">
        <v>1249</v>
      </c>
      <c r="F249" s="5" t="s">
        <v>1250</v>
      </c>
      <c r="G249" s="22" t="s">
        <v>1251</v>
      </c>
      <c r="H249" s="23" t="s">
        <v>1252</v>
      </c>
      <c r="I249" s="23" t="s">
        <v>1253</v>
      </c>
      <c r="J249" s="11" t="s">
        <v>1172</v>
      </c>
      <c r="K249" s="11">
        <v>45492</v>
      </c>
      <c r="L249" s="14">
        <v>33502500</v>
      </c>
      <c r="M249" s="7">
        <v>6700500</v>
      </c>
      <c r="N249" s="7">
        <f t="shared" si="7"/>
        <v>26802000</v>
      </c>
      <c r="O249" s="8">
        <f t="shared" si="8"/>
        <v>0.2</v>
      </c>
      <c r="P249" s="9" t="s">
        <v>1254</v>
      </c>
      <c r="Q249" s="5" t="s">
        <v>112</v>
      </c>
    </row>
    <row r="250" spans="1:17" ht="102" x14ac:dyDescent="0.2">
      <c r="A250" s="12">
        <v>267</v>
      </c>
      <c r="B250" s="12" t="s">
        <v>1255</v>
      </c>
      <c r="C250" s="5" t="s">
        <v>16</v>
      </c>
      <c r="D250" s="5" t="s">
        <v>17</v>
      </c>
      <c r="E250" s="20" t="s">
        <v>793</v>
      </c>
      <c r="F250" s="5" t="s">
        <v>794</v>
      </c>
      <c r="G250" s="22" t="s">
        <v>1256</v>
      </c>
      <c r="H250" s="23" t="s">
        <v>1257</v>
      </c>
      <c r="I250" s="23" t="s">
        <v>1258</v>
      </c>
      <c r="J250" s="11" t="s">
        <v>1212</v>
      </c>
      <c r="K250" s="11">
        <v>45495</v>
      </c>
      <c r="L250" s="14">
        <v>33502500</v>
      </c>
      <c r="M250" s="7">
        <v>6700500</v>
      </c>
      <c r="N250" s="7">
        <f t="shared" si="7"/>
        <v>26802000</v>
      </c>
      <c r="O250" s="8">
        <f t="shared" si="8"/>
        <v>0.2</v>
      </c>
      <c r="P250" s="9" t="s">
        <v>1260</v>
      </c>
      <c r="Q250" s="5" t="s">
        <v>112</v>
      </c>
    </row>
    <row r="251" spans="1:17" ht="119" x14ac:dyDescent="0.2">
      <c r="A251" s="12">
        <v>268</v>
      </c>
      <c r="B251" s="12" t="s">
        <v>1261</v>
      </c>
      <c r="C251" s="5" t="s">
        <v>16</v>
      </c>
      <c r="D251" s="5" t="s">
        <v>17</v>
      </c>
      <c r="E251" s="20" t="s">
        <v>1262</v>
      </c>
      <c r="F251" s="5" t="s">
        <v>1263</v>
      </c>
      <c r="G251" s="22" t="s">
        <v>1264</v>
      </c>
      <c r="H251" s="23" t="s">
        <v>1265</v>
      </c>
      <c r="I251" s="23" t="s">
        <v>1266</v>
      </c>
      <c r="J251" s="11" t="s">
        <v>1212</v>
      </c>
      <c r="K251" s="11">
        <v>45495</v>
      </c>
      <c r="L251" s="14">
        <v>27502500</v>
      </c>
      <c r="M251" s="7">
        <v>5500500</v>
      </c>
      <c r="N251" s="7">
        <f t="shared" si="7"/>
        <v>22002000</v>
      </c>
      <c r="O251" s="8">
        <f t="shared" si="8"/>
        <v>0.2</v>
      </c>
      <c r="P251" s="9" t="s">
        <v>1267</v>
      </c>
      <c r="Q251" s="5" t="s">
        <v>112</v>
      </c>
    </row>
    <row r="252" spans="1:17" ht="102" x14ac:dyDescent="0.2">
      <c r="A252" s="12">
        <v>269</v>
      </c>
      <c r="B252" s="12" t="s">
        <v>1268</v>
      </c>
      <c r="C252" s="5" t="s">
        <v>16</v>
      </c>
      <c r="D252" s="5" t="s">
        <v>17</v>
      </c>
      <c r="E252" s="20" t="s">
        <v>1269</v>
      </c>
      <c r="F252" s="5" t="s">
        <v>1270</v>
      </c>
      <c r="G252" s="22" t="s">
        <v>1271</v>
      </c>
      <c r="H252" s="23" t="s">
        <v>1272</v>
      </c>
      <c r="I252" s="23" t="s">
        <v>1156</v>
      </c>
      <c r="J252" s="11" t="s">
        <v>1172</v>
      </c>
      <c r="K252" s="11">
        <v>45495</v>
      </c>
      <c r="L252" s="14">
        <v>27502500</v>
      </c>
      <c r="M252" s="7">
        <v>5500500</v>
      </c>
      <c r="N252" s="7">
        <f t="shared" si="7"/>
        <v>22002000</v>
      </c>
      <c r="O252" s="8">
        <f t="shared" si="8"/>
        <v>0.2</v>
      </c>
      <c r="P252" s="9" t="s">
        <v>1273</v>
      </c>
      <c r="Q252" s="5" t="s">
        <v>112</v>
      </c>
    </row>
    <row r="253" spans="1:17" ht="119" x14ac:dyDescent="0.2">
      <c r="A253" s="12">
        <v>270</v>
      </c>
      <c r="B253" s="12" t="s">
        <v>1274</v>
      </c>
      <c r="C253" s="5" t="s">
        <v>16</v>
      </c>
      <c r="D253" s="5" t="s">
        <v>17</v>
      </c>
      <c r="E253" s="20" t="s">
        <v>1275</v>
      </c>
      <c r="F253" s="5" t="s">
        <v>1276</v>
      </c>
      <c r="G253" s="22" t="s">
        <v>1277</v>
      </c>
      <c r="H253" s="23" t="s">
        <v>1278</v>
      </c>
      <c r="I253" s="23" t="s">
        <v>1279</v>
      </c>
      <c r="J253" s="11" t="s">
        <v>1172</v>
      </c>
      <c r="K253" s="11">
        <v>45495</v>
      </c>
      <c r="L253" s="14">
        <v>27502500</v>
      </c>
      <c r="M253" s="7">
        <v>5500500</v>
      </c>
      <c r="N253" s="7">
        <f t="shared" si="7"/>
        <v>22002000</v>
      </c>
      <c r="O253" s="8">
        <f t="shared" si="8"/>
        <v>0.2</v>
      </c>
      <c r="P253" s="9" t="s">
        <v>1280</v>
      </c>
      <c r="Q253" s="5" t="s">
        <v>112</v>
      </c>
    </row>
    <row r="254" spans="1:17" ht="136" x14ac:dyDescent="0.2">
      <c r="A254" s="12">
        <v>271</v>
      </c>
      <c r="B254" s="12" t="s">
        <v>1281</v>
      </c>
      <c r="C254" s="5" t="s">
        <v>16</v>
      </c>
      <c r="D254" s="5" t="s">
        <v>17</v>
      </c>
      <c r="E254" s="20" t="s">
        <v>1282</v>
      </c>
      <c r="F254" s="5" t="s">
        <v>1283</v>
      </c>
      <c r="G254" s="22" t="s">
        <v>1284</v>
      </c>
      <c r="H254" s="23" t="s">
        <v>1285</v>
      </c>
      <c r="I254" s="23" t="s">
        <v>1286</v>
      </c>
      <c r="J254" s="11" t="s">
        <v>1172</v>
      </c>
      <c r="K254" s="11">
        <v>45495</v>
      </c>
      <c r="L254" s="14">
        <v>27502500</v>
      </c>
      <c r="M254" s="7">
        <v>5500500</v>
      </c>
      <c r="N254" s="7">
        <f t="shared" si="7"/>
        <v>22002000</v>
      </c>
      <c r="O254" s="8">
        <f t="shared" si="8"/>
        <v>0.2</v>
      </c>
      <c r="P254" s="9" t="s">
        <v>1287</v>
      </c>
      <c r="Q254" s="5" t="s">
        <v>112</v>
      </c>
    </row>
    <row r="255" spans="1:17" ht="85" x14ac:dyDescent="0.2">
      <c r="A255" s="12">
        <v>272</v>
      </c>
      <c r="B255" s="12" t="s">
        <v>1288</v>
      </c>
      <c r="C255" s="5" t="s">
        <v>16</v>
      </c>
      <c r="D255" s="5" t="s">
        <v>17</v>
      </c>
      <c r="E255" s="20" t="s">
        <v>1289</v>
      </c>
      <c r="F255" s="5" t="s">
        <v>1290</v>
      </c>
      <c r="G255" s="22" t="s">
        <v>1291</v>
      </c>
      <c r="H255" s="23" t="s">
        <v>1292</v>
      </c>
      <c r="I255" s="23" t="s">
        <v>871</v>
      </c>
      <c r="J255" s="11" t="s">
        <v>1219</v>
      </c>
      <c r="K255" s="11">
        <v>45495</v>
      </c>
      <c r="L255" s="14">
        <v>27502500</v>
      </c>
      <c r="M255" s="7">
        <v>5500500</v>
      </c>
      <c r="N255" s="7">
        <f t="shared" si="7"/>
        <v>22002000</v>
      </c>
      <c r="O255" s="8">
        <f t="shared" si="8"/>
        <v>0.2</v>
      </c>
      <c r="P255" s="9" t="s">
        <v>1293</v>
      </c>
      <c r="Q255" s="5" t="s">
        <v>112</v>
      </c>
    </row>
    <row r="256" spans="1:17" ht="68" x14ac:dyDescent="0.2">
      <c r="A256" s="12">
        <v>273</v>
      </c>
      <c r="B256" s="12" t="s">
        <v>1294</v>
      </c>
      <c r="C256" s="5" t="s">
        <v>16</v>
      </c>
      <c r="D256" s="5" t="s">
        <v>17</v>
      </c>
      <c r="E256" s="20" t="s">
        <v>1295</v>
      </c>
      <c r="F256" s="5" t="s">
        <v>1296</v>
      </c>
      <c r="G256" s="22" t="s">
        <v>498</v>
      </c>
      <c r="H256" s="23" t="s">
        <v>1297</v>
      </c>
      <c r="I256" s="23" t="s">
        <v>1298</v>
      </c>
      <c r="J256" s="11" t="s">
        <v>1172</v>
      </c>
      <c r="K256" s="11">
        <v>45499</v>
      </c>
      <c r="L256" s="14">
        <v>4100100</v>
      </c>
      <c r="M256" s="7">
        <v>4100100</v>
      </c>
      <c r="N256" s="7">
        <f t="shared" si="7"/>
        <v>0</v>
      </c>
      <c r="O256" s="8">
        <f t="shared" si="8"/>
        <v>1</v>
      </c>
      <c r="P256" s="9" t="s">
        <v>1299</v>
      </c>
      <c r="Q256" s="5" t="s">
        <v>112</v>
      </c>
    </row>
    <row r="257" spans="1:17" ht="85" x14ac:dyDescent="0.2">
      <c r="A257" s="12">
        <v>274</v>
      </c>
      <c r="B257" s="12" t="s">
        <v>1300</v>
      </c>
      <c r="C257" s="5" t="s">
        <v>16</v>
      </c>
      <c r="D257" s="5" t="s">
        <v>17</v>
      </c>
      <c r="E257" s="20" t="s">
        <v>1301</v>
      </c>
      <c r="F257" s="5" t="s">
        <v>1302</v>
      </c>
      <c r="G257" s="22" t="s">
        <v>1303</v>
      </c>
      <c r="H257" s="23" t="s">
        <v>1304</v>
      </c>
      <c r="I257" s="23" t="s">
        <v>1101</v>
      </c>
      <c r="J257" s="11" t="s">
        <v>1212</v>
      </c>
      <c r="K257" s="11">
        <v>45496</v>
      </c>
      <c r="L257" s="14">
        <v>15000000</v>
      </c>
      <c r="M257" s="7">
        <v>3000000</v>
      </c>
      <c r="N257" s="7">
        <f t="shared" si="7"/>
        <v>12000000</v>
      </c>
      <c r="O257" s="8">
        <f t="shared" si="8"/>
        <v>0.2</v>
      </c>
      <c r="P257" s="9" t="s">
        <v>1305</v>
      </c>
      <c r="Q257" s="5" t="s">
        <v>112</v>
      </c>
    </row>
    <row r="258" spans="1:17" ht="102" x14ac:dyDescent="0.2">
      <c r="A258" s="12">
        <v>275</v>
      </c>
      <c r="B258" s="12" t="s">
        <v>1306</v>
      </c>
      <c r="C258" s="5" t="s">
        <v>16</v>
      </c>
      <c r="D258" s="5" t="s">
        <v>17</v>
      </c>
      <c r="E258" s="20" t="s">
        <v>1307</v>
      </c>
      <c r="F258" s="5" t="s">
        <v>1308</v>
      </c>
      <c r="G258" s="22" t="s">
        <v>57</v>
      </c>
      <c r="H258" s="23" t="s">
        <v>1309</v>
      </c>
      <c r="I258" s="23" t="s">
        <v>1119</v>
      </c>
      <c r="J258" s="11" t="s">
        <v>1172</v>
      </c>
      <c r="K258" s="11">
        <v>45496</v>
      </c>
      <c r="L258" s="14">
        <v>27502500</v>
      </c>
      <c r="M258" s="7">
        <v>5500500</v>
      </c>
      <c r="N258" s="7">
        <f t="shared" ref="N258:N321" si="9">L258-M258</f>
        <v>22002000</v>
      </c>
      <c r="O258" s="8">
        <f t="shared" ref="O258:O321" si="10">(M258/L258)</f>
        <v>0.2</v>
      </c>
      <c r="P258" s="9" t="s">
        <v>1310</v>
      </c>
      <c r="Q258" s="5" t="s">
        <v>112</v>
      </c>
    </row>
    <row r="259" spans="1:17" ht="78" x14ac:dyDescent="0.2">
      <c r="A259" s="12">
        <v>276</v>
      </c>
      <c r="B259" s="3" t="s">
        <v>1311</v>
      </c>
      <c r="C259" s="4" t="s">
        <v>16</v>
      </c>
      <c r="D259" s="4" t="s">
        <v>17</v>
      </c>
      <c r="E259" s="4" t="s">
        <v>1312</v>
      </c>
      <c r="F259" s="5" t="s">
        <v>1313</v>
      </c>
      <c r="G259" s="5" t="s">
        <v>1314</v>
      </c>
      <c r="H259" s="4" t="s">
        <v>1315</v>
      </c>
      <c r="I259" s="4" t="s">
        <v>1316</v>
      </c>
      <c r="J259" s="6" t="s">
        <v>1212</v>
      </c>
      <c r="K259" s="6">
        <v>45498</v>
      </c>
      <c r="L259" s="7">
        <v>20500500</v>
      </c>
      <c r="M259" s="7">
        <v>4100100</v>
      </c>
      <c r="N259" s="7">
        <f t="shared" si="9"/>
        <v>16400400</v>
      </c>
      <c r="O259" s="8">
        <f t="shared" si="10"/>
        <v>0.2</v>
      </c>
      <c r="P259" s="9" t="s">
        <v>1318</v>
      </c>
      <c r="Q259" s="5" t="s">
        <v>112</v>
      </c>
    </row>
    <row r="260" spans="1:17" ht="91" x14ac:dyDescent="0.2">
      <c r="A260" s="12">
        <v>277</v>
      </c>
      <c r="B260" s="3" t="s">
        <v>1319</v>
      </c>
      <c r="C260" s="4" t="s">
        <v>16</v>
      </c>
      <c r="D260" s="4" t="s">
        <v>17</v>
      </c>
      <c r="E260" s="4" t="s">
        <v>1320</v>
      </c>
      <c r="F260" s="5" t="s">
        <v>1321</v>
      </c>
      <c r="G260" s="5" t="s">
        <v>242</v>
      </c>
      <c r="H260" s="4" t="s">
        <v>1322</v>
      </c>
      <c r="I260" s="4" t="s">
        <v>1147</v>
      </c>
      <c r="J260" s="6" t="s">
        <v>1157</v>
      </c>
      <c r="K260" s="6">
        <v>45496</v>
      </c>
      <c r="L260" s="7">
        <v>27502500</v>
      </c>
      <c r="M260" s="7">
        <v>5500500</v>
      </c>
      <c r="N260" s="7">
        <f t="shared" si="9"/>
        <v>22002000</v>
      </c>
      <c r="O260" s="8">
        <f t="shared" si="10"/>
        <v>0.2</v>
      </c>
      <c r="P260" s="9" t="s">
        <v>1323</v>
      </c>
      <c r="Q260" s="5" t="s">
        <v>112</v>
      </c>
    </row>
    <row r="261" spans="1:17" ht="65" x14ac:dyDescent="0.2">
      <c r="A261" s="12">
        <v>278</v>
      </c>
      <c r="B261" s="3" t="s">
        <v>1324</v>
      </c>
      <c r="C261" s="4" t="s">
        <v>16</v>
      </c>
      <c r="D261" s="4" t="s">
        <v>17</v>
      </c>
      <c r="E261" s="4" t="s">
        <v>1325</v>
      </c>
      <c r="F261" s="5" t="s">
        <v>1326</v>
      </c>
      <c r="G261" s="5" t="s">
        <v>1327</v>
      </c>
      <c r="H261" s="4" t="s">
        <v>1328</v>
      </c>
      <c r="I261" s="4" t="s">
        <v>1329</v>
      </c>
      <c r="J261" s="6" t="s">
        <v>1172</v>
      </c>
      <c r="K261" s="6">
        <v>45496</v>
      </c>
      <c r="L261" s="7">
        <v>33502500</v>
      </c>
      <c r="M261" s="7">
        <v>6700500</v>
      </c>
      <c r="N261" s="7">
        <f t="shared" si="9"/>
        <v>26802000</v>
      </c>
      <c r="O261" s="8">
        <f t="shared" si="10"/>
        <v>0.2</v>
      </c>
      <c r="P261" s="9" t="s">
        <v>1330</v>
      </c>
      <c r="Q261" s="5" t="s">
        <v>112</v>
      </c>
    </row>
    <row r="262" spans="1:17" ht="78" x14ac:dyDescent="0.2">
      <c r="A262" s="12">
        <v>279</v>
      </c>
      <c r="B262" s="3" t="s">
        <v>1331</v>
      </c>
      <c r="C262" s="4" t="s">
        <v>16</v>
      </c>
      <c r="D262" s="4" t="s">
        <v>17</v>
      </c>
      <c r="E262" s="4" t="s">
        <v>1332</v>
      </c>
      <c r="F262" s="5" t="s">
        <v>1333</v>
      </c>
      <c r="G262" s="5" t="s">
        <v>87</v>
      </c>
      <c r="H262" s="4" t="s">
        <v>1334</v>
      </c>
      <c r="I262" s="4" t="s">
        <v>1335</v>
      </c>
      <c r="J262" s="6" t="s">
        <v>1172</v>
      </c>
      <c r="K262" s="6">
        <v>45496</v>
      </c>
      <c r="L262" s="7">
        <v>27502500</v>
      </c>
      <c r="M262" s="7">
        <v>5500500</v>
      </c>
      <c r="N262" s="7">
        <f t="shared" si="9"/>
        <v>22002000</v>
      </c>
      <c r="O262" s="8">
        <f t="shared" si="10"/>
        <v>0.2</v>
      </c>
      <c r="P262" s="9" t="s">
        <v>1336</v>
      </c>
      <c r="Q262" s="5" t="s">
        <v>112</v>
      </c>
    </row>
    <row r="263" spans="1:17" ht="78" x14ac:dyDescent="0.2">
      <c r="A263" s="12">
        <v>280</v>
      </c>
      <c r="B263" s="3" t="s">
        <v>1337</v>
      </c>
      <c r="C263" s="4" t="s">
        <v>16</v>
      </c>
      <c r="D263" s="4" t="s">
        <v>17</v>
      </c>
      <c r="E263" s="4" t="s">
        <v>1338</v>
      </c>
      <c r="F263" s="5" t="s">
        <v>1339</v>
      </c>
      <c r="G263" s="5" t="s">
        <v>1340</v>
      </c>
      <c r="H263" s="4" t="s">
        <v>1316</v>
      </c>
      <c r="I263" s="4" t="s">
        <v>1341</v>
      </c>
      <c r="J263" s="6" t="s">
        <v>1212</v>
      </c>
      <c r="K263" s="6">
        <v>45496</v>
      </c>
      <c r="L263" s="7">
        <v>27502500</v>
      </c>
      <c r="M263" s="7">
        <v>5500500</v>
      </c>
      <c r="N263" s="7">
        <f t="shared" si="9"/>
        <v>22002000</v>
      </c>
      <c r="O263" s="8">
        <f t="shared" si="10"/>
        <v>0.2</v>
      </c>
      <c r="P263" s="9" t="s">
        <v>1342</v>
      </c>
      <c r="Q263" s="5" t="s">
        <v>112</v>
      </c>
    </row>
    <row r="264" spans="1:17" ht="91" x14ac:dyDescent="0.2">
      <c r="A264" s="12">
        <v>281</v>
      </c>
      <c r="B264" s="3" t="s">
        <v>1343</v>
      </c>
      <c r="C264" s="4" t="s">
        <v>16</v>
      </c>
      <c r="D264" s="4" t="s">
        <v>17</v>
      </c>
      <c r="E264" s="4" t="s">
        <v>1344</v>
      </c>
      <c r="F264" s="5" t="s">
        <v>1345</v>
      </c>
      <c r="G264" s="5" t="s">
        <v>1346</v>
      </c>
      <c r="H264" s="4" t="s">
        <v>1347</v>
      </c>
      <c r="I264" s="4" t="s">
        <v>1348</v>
      </c>
      <c r="J264" s="6" t="s">
        <v>1212</v>
      </c>
      <c r="K264" s="6">
        <v>45496</v>
      </c>
      <c r="L264" s="7">
        <v>27502500</v>
      </c>
      <c r="M264" s="7">
        <v>5500500</v>
      </c>
      <c r="N264" s="7">
        <f t="shared" si="9"/>
        <v>22002000</v>
      </c>
      <c r="O264" s="8">
        <f t="shared" si="10"/>
        <v>0.2</v>
      </c>
      <c r="P264" s="9" t="s">
        <v>1349</v>
      </c>
      <c r="Q264" s="5" t="s">
        <v>112</v>
      </c>
    </row>
    <row r="265" spans="1:17" ht="91" x14ac:dyDescent="0.2">
      <c r="A265" s="12">
        <v>282</v>
      </c>
      <c r="B265" s="3" t="s">
        <v>1350</v>
      </c>
      <c r="C265" s="4" t="s">
        <v>16</v>
      </c>
      <c r="D265" s="4" t="s">
        <v>17</v>
      </c>
      <c r="E265" s="4" t="s">
        <v>1351</v>
      </c>
      <c r="F265" s="5" t="s">
        <v>1352</v>
      </c>
      <c r="G265" s="5" t="s">
        <v>1353</v>
      </c>
      <c r="H265" s="4" t="s">
        <v>1354</v>
      </c>
      <c r="I265" s="4" t="s">
        <v>1355</v>
      </c>
      <c r="J265" s="6" t="s">
        <v>1212</v>
      </c>
      <c r="K265" s="6">
        <v>45496</v>
      </c>
      <c r="L265" s="7">
        <v>20500500</v>
      </c>
      <c r="M265" s="7">
        <v>4100100</v>
      </c>
      <c r="N265" s="7">
        <f t="shared" si="9"/>
        <v>16400400</v>
      </c>
      <c r="O265" s="8">
        <f t="shared" si="10"/>
        <v>0.2</v>
      </c>
      <c r="P265" s="9" t="s">
        <v>1356</v>
      </c>
      <c r="Q265" s="5" t="s">
        <v>112</v>
      </c>
    </row>
    <row r="266" spans="1:17" ht="65" x14ac:dyDescent="0.2">
      <c r="A266" s="12">
        <v>283</v>
      </c>
      <c r="B266" s="3" t="s">
        <v>1357</v>
      </c>
      <c r="C266" s="4" t="s">
        <v>16</v>
      </c>
      <c r="D266" s="4" t="s">
        <v>17</v>
      </c>
      <c r="E266" s="4" t="s">
        <v>1358</v>
      </c>
      <c r="F266" s="5" t="s">
        <v>1359</v>
      </c>
      <c r="G266" s="5" t="s">
        <v>1360</v>
      </c>
      <c r="H266" s="4" t="s">
        <v>1361</v>
      </c>
      <c r="I266" s="4" t="s">
        <v>1362</v>
      </c>
      <c r="J266" s="6" t="s">
        <v>1157</v>
      </c>
      <c r="K266" s="6">
        <v>45496</v>
      </c>
      <c r="L266" s="7">
        <v>27502500</v>
      </c>
      <c r="M266" s="7">
        <v>5500500</v>
      </c>
      <c r="N266" s="7">
        <f t="shared" si="9"/>
        <v>22002000</v>
      </c>
      <c r="O266" s="8">
        <f t="shared" si="10"/>
        <v>0.2</v>
      </c>
      <c r="P266" s="9" t="s">
        <v>1363</v>
      </c>
      <c r="Q266" s="5" t="s">
        <v>112</v>
      </c>
    </row>
    <row r="267" spans="1:17" ht="91" x14ac:dyDescent="0.2">
      <c r="A267" s="12">
        <v>284</v>
      </c>
      <c r="B267" s="3" t="s">
        <v>1364</v>
      </c>
      <c r="C267" s="4" t="s">
        <v>16</v>
      </c>
      <c r="D267" s="4" t="s">
        <v>17</v>
      </c>
      <c r="E267" s="4" t="s">
        <v>1365</v>
      </c>
      <c r="F267" s="5" t="s">
        <v>1366</v>
      </c>
      <c r="G267" s="5" t="s">
        <v>944</v>
      </c>
      <c r="H267" s="4" t="s">
        <v>1367</v>
      </c>
      <c r="I267" s="4" t="s">
        <v>1257</v>
      </c>
      <c r="J267" s="6" t="s">
        <v>1172</v>
      </c>
      <c r="K267" s="6">
        <v>45498</v>
      </c>
      <c r="L267" s="7">
        <v>11500500</v>
      </c>
      <c r="M267" s="7">
        <v>2300100</v>
      </c>
      <c r="N267" s="7">
        <f t="shared" si="9"/>
        <v>9200400</v>
      </c>
      <c r="O267" s="8">
        <f t="shared" si="10"/>
        <v>0.2</v>
      </c>
      <c r="P267" s="9" t="s">
        <v>1368</v>
      </c>
      <c r="Q267" s="5" t="s">
        <v>112</v>
      </c>
    </row>
    <row r="268" spans="1:17" ht="65" x14ac:dyDescent="0.2">
      <c r="A268" s="12">
        <v>285</v>
      </c>
      <c r="B268" s="3" t="s">
        <v>1369</v>
      </c>
      <c r="C268" s="4" t="s">
        <v>16</v>
      </c>
      <c r="D268" s="4" t="s">
        <v>17</v>
      </c>
      <c r="E268" s="4" t="s">
        <v>1370</v>
      </c>
      <c r="F268" s="5" t="s">
        <v>1371</v>
      </c>
      <c r="G268" s="5" t="s">
        <v>1372</v>
      </c>
      <c r="H268" s="4" t="s">
        <v>1373</v>
      </c>
      <c r="I268" s="4" t="s">
        <v>1374</v>
      </c>
      <c r="J268" s="6" t="s">
        <v>1172</v>
      </c>
      <c r="K268" s="6">
        <v>45496</v>
      </c>
      <c r="L268" s="7">
        <v>27502500</v>
      </c>
      <c r="M268" s="7">
        <v>4400400</v>
      </c>
      <c r="N268" s="7">
        <f t="shared" si="9"/>
        <v>23102100</v>
      </c>
      <c r="O268" s="8">
        <f t="shared" si="10"/>
        <v>0.16</v>
      </c>
      <c r="P268" s="9" t="s">
        <v>1375</v>
      </c>
      <c r="Q268" s="5" t="s">
        <v>112</v>
      </c>
    </row>
    <row r="269" spans="1:17" s="24" customFormat="1" ht="78" x14ac:dyDescent="0.2">
      <c r="A269" s="16">
        <v>286</v>
      </c>
      <c r="B269" s="3" t="s">
        <v>1376</v>
      </c>
      <c r="C269" s="4" t="s">
        <v>16</v>
      </c>
      <c r="D269" s="4" t="s">
        <v>17</v>
      </c>
      <c r="E269" s="4" t="s">
        <v>1377</v>
      </c>
      <c r="F269" s="5" t="s">
        <v>1378</v>
      </c>
      <c r="G269" s="5" t="s">
        <v>1379</v>
      </c>
      <c r="H269" s="4" t="s">
        <v>1380</v>
      </c>
      <c r="I269" s="4" t="s">
        <v>1381</v>
      </c>
      <c r="J269" s="6" t="s">
        <v>1212</v>
      </c>
      <c r="K269" s="6">
        <v>45498</v>
      </c>
      <c r="L269" s="7">
        <v>15000000</v>
      </c>
      <c r="M269" s="7">
        <v>3000000</v>
      </c>
      <c r="N269" s="7">
        <f t="shared" si="9"/>
        <v>12000000</v>
      </c>
      <c r="O269" s="8">
        <f t="shared" si="10"/>
        <v>0.2</v>
      </c>
      <c r="P269" s="9" t="s">
        <v>1382</v>
      </c>
      <c r="Q269" s="5" t="s">
        <v>112</v>
      </c>
    </row>
    <row r="270" spans="1:17" ht="78" x14ac:dyDescent="0.2">
      <c r="A270" s="12">
        <v>287</v>
      </c>
      <c r="B270" s="3" t="s">
        <v>1383</v>
      </c>
      <c r="C270" s="4" t="s">
        <v>16</v>
      </c>
      <c r="D270" s="4" t="s">
        <v>17</v>
      </c>
      <c r="E270" s="4" t="s">
        <v>1384</v>
      </c>
      <c r="F270" s="5" t="s">
        <v>1385</v>
      </c>
      <c r="G270" s="5" t="s">
        <v>1386</v>
      </c>
      <c r="H270" s="4" t="s">
        <v>1387</v>
      </c>
      <c r="I270" s="4" t="s">
        <v>1388</v>
      </c>
      <c r="J270" s="6" t="s">
        <v>1172</v>
      </c>
      <c r="K270" s="6">
        <v>45496</v>
      </c>
      <c r="L270" s="7">
        <v>33502500</v>
      </c>
      <c r="M270" s="7">
        <v>6700500</v>
      </c>
      <c r="N270" s="7">
        <f t="shared" si="9"/>
        <v>26802000</v>
      </c>
      <c r="O270" s="8">
        <f t="shared" si="10"/>
        <v>0.2</v>
      </c>
      <c r="P270" s="9" t="s">
        <v>1389</v>
      </c>
      <c r="Q270" s="5" t="s">
        <v>112</v>
      </c>
    </row>
    <row r="271" spans="1:17" ht="91" x14ac:dyDescent="0.2">
      <c r="A271" s="12">
        <v>288</v>
      </c>
      <c r="B271" s="3" t="s">
        <v>1390</v>
      </c>
      <c r="C271" s="4" t="s">
        <v>16</v>
      </c>
      <c r="D271" s="4" t="s">
        <v>17</v>
      </c>
      <c r="E271" s="4" t="s">
        <v>1391</v>
      </c>
      <c r="F271" s="5" t="s">
        <v>816</v>
      </c>
      <c r="G271" s="5" t="s">
        <v>502</v>
      </c>
      <c r="H271" s="4" t="s">
        <v>1392</v>
      </c>
      <c r="I271" s="4" t="s">
        <v>1393</v>
      </c>
      <c r="J271" s="6" t="s">
        <v>1172</v>
      </c>
      <c r="K271" s="6">
        <v>45496</v>
      </c>
      <c r="L271" s="7">
        <v>27502500</v>
      </c>
      <c r="M271" s="7">
        <v>5500500</v>
      </c>
      <c r="N271" s="7">
        <f t="shared" si="9"/>
        <v>22002000</v>
      </c>
      <c r="O271" s="8">
        <f t="shared" si="10"/>
        <v>0.2</v>
      </c>
      <c r="P271" s="9" t="s">
        <v>1394</v>
      </c>
      <c r="Q271" s="5" t="s">
        <v>112</v>
      </c>
    </row>
    <row r="272" spans="1:17" ht="65" x14ac:dyDescent="0.2">
      <c r="A272" s="12">
        <v>289</v>
      </c>
      <c r="B272" s="3" t="s">
        <v>1395</v>
      </c>
      <c r="C272" s="4" t="s">
        <v>16</v>
      </c>
      <c r="D272" s="4" t="s">
        <v>17</v>
      </c>
      <c r="E272" s="4" t="s">
        <v>1396</v>
      </c>
      <c r="F272" s="5" t="s">
        <v>1397</v>
      </c>
      <c r="G272" s="5" t="s">
        <v>1398</v>
      </c>
      <c r="H272" s="4" t="s">
        <v>1298</v>
      </c>
      <c r="I272" s="4" t="s">
        <v>1399</v>
      </c>
      <c r="J272" s="6" t="s">
        <v>1157</v>
      </c>
      <c r="K272" s="6">
        <v>45496</v>
      </c>
      <c r="L272" s="7">
        <v>27502500</v>
      </c>
      <c r="M272" s="7">
        <v>5500500</v>
      </c>
      <c r="N272" s="7">
        <f t="shared" si="9"/>
        <v>22002000</v>
      </c>
      <c r="O272" s="8">
        <f t="shared" si="10"/>
        <v>0.2</v>
      </c>
      <c r="P272" s="9" t="s">
        <v>1400</v>
      </c>
      <c r="Q272" s="5" t="s">
        <v>112</v>
      </c>
    </row>
    <row r="273" spans="1:17" ht="78" x14ac:dyDescent="0.2">
      <c r="A273" s="12">
        <v>290</v>
      </c>
      <c r="B273" s="3" t="s">
        <v>1401</v>
      </c>
      <c r="C273" s="4" t="s">
        <v>16</v>
      </c>
      <c r="D273" s="4" t="s">
        <v>17</v>
      </c>
      <c r="E273" s="4" t="s">
        <v>1402</v>
      </c>
      <c r="F273" s="5" t="s">
        <v>1403</v>
      </c>
      <c r="G273" s="5" t="s">
        <v>1404</v>
      </c>
      <c r="H273" s="4" t="s">
        <v>1405</v>
      </c>
      <c r="I273" s="4" t="s">
        <v>1265</v>
      </c>
      <c r="J273" s="6" t="s">
        <v>1212</v>
      </c>
      <c r="K273" s="6">
        <v>45498</v>
      </c>
      <c r="L273" s="7">
        <v>20500500</v>
      </c>
      <c r="M273" s="7">
        <v>4100100</v>
      </c>
      <c r="N273" s="7">
        <f t="shared" si="9"/>
        <v>16400400</v>
      </c>
      <c r="O273" s="8">
        <f t="shared" si="10"/>
        <v>0.2</v>
      </c>
      <c r="P273" s="9" t="s">
        <v>1406</v>
      </c>
      <c r="Q273" s="5" t="s">
        <v>112</v>
      </c>
    </row>
    <row r="274" spans="1:17" ht="78" x14ac:dyDescent="0.2">
      <c r="A274" s="12">
        <v>291</v>
      </c>
      <c r="B274" s="3" t="s">
        <v>1407</v>
      </c>
      <c r="C274" s="4" t="s">
        <v>16</v>
      </c>
      <c r="D274" s="4" t="s">
        <v>17</v>
      </c>
      <c r="E274" s="4" t="s">
        <v>1408</v>
      </c>
      <c r="F274" s="5" t="s">
        <v>1409</v>
      </c>
      <c r="G274" s="5" t="s">
        <v>1410</v>
      </c>
      <c r="H274" s="4" t="s">
        <v>1411</v>
      </c>
      <c r="I274" s="4" t="s">
        <v>1178</v>
      </c>
      <c r="J274" s="6" t="s">
        <v>1212</v>
      </c>
      <c r="K274" s="6">
        <v>45498</v>
      </c>
      <c r="L274" s="7">
        <v>27502500</v>
      </c>
      <c r="M274" s="7">
        <v>5500500</v>
      </c>
      <c r="N274" s="7">
        <f t="shared" si="9"/>
        <v>22002000</v>
      </c>
      <c r="O274" s="8">
        <f t="shared" si="10"/>
        <v>0.2</v>
      </c>
      <c r="P274" s="9" t="s">
        <v>1412</v>
      </c>
      <c r="Q274" s="5" t="s">
        <v>112</v>
      </c>
    </row>
    <row r="275" spans="1:17" ht="65" x14ac:dyDescent="0.2">
      <c r="A275" s="12">
        <v>292</v>
      </c>
      <c r="B275" s="3" t="s">
        <v>1413</v>
      </c>
      <c r="C275" s="4" t="s">
        <v>16</v>
      </c>
      <c r="D275" s="4" t="s">
        <v>17</v>
      </c>
      <c r="E275" s="4" t="s">
        <v>1414</v>
      </c>
      <c r="F275" s="5" t="s">
        <v>1415</v>
      </c>
      <c r="G275" s="5" t="s">
        <v>1416</v>
      </c>
      <c r="H275" s="4" t="s">
        <v>1417</v>
      </c>
      <c r="I275" s="4" t="s">
        <v>1418</v>
      </c>
      <c r="J275" s="6" t="s">
        <v>1172</v>
      </c>
      <c r="K275" s="6">
        <v>45499</v>
      </c>
      <c r="L275" s="7">
        <v>27502500</v>
      </c>
      <c r="M275" s="7">
        <v>5500500</v>
      </c>
      <c r="N275" s="7">
        <f t="shared" si="9"/>
        <v>22002000</v>
      </c>
      <c r="O275" s="8">
        <f t="shared" si="10"/>
        <v>0.2</v>
      </c>
      <c r="P275" s="9" t="s">
        <v>1419</v>
      </c>
      <c r="Q275" s="5" t="s">
        <v>112</v>
      </c>
    </row>
    <row r="276" spans="1:17" ht="65" x14ac:dyDescent="0.2">
      <c r="A276" s="12">
        <v>293</v>
      </c>
      <c r="B276" s="3" t="s">
        <v>1420</v>
      </c>
      <c r="C276" s="4" t="s">
        <v>16</v>
      </c>
      <c r="D276" s="4" t="s">
        <v>17</v>
      </c>
      <c r="E276" s="4" t="s">
        <v>1421</v>
      </c>
      <c r="F276" s="5" t="s">
        <v>1422</v>
      </c>
      <c r="G276" s="5" t="s">
        <v>1423</v>
      </c>
      <c r="H276" s="4" t="s">
        <v>1424</v>
      </c>
      <c r="I276" s="4" t="s">
        <v>1193</v>
      </c>
      <c r="J276" s="6" t="s">
        <v>1157</v>
      </c>
      <c r="K276" s="6">
        <v>45498</v>
      </c>
      <c r="L276" s="7">
        <v>20500500</v>
      </c>
      <c r="M276" s="7">
        <v>4100100</v>
      </c>
      <c r="N276" s="7">
        <f t="shared" si="9"/>
        <v>16400400</v>
      </c>
      <c r="O276" s="8">
        <f t="shared" si="10"/>
        <v>0.2</v>
      </c>
      <c r="P276" s="9" t="s">
        <v>1425</v>
      </c>
      <c r="Q276" s="5" t="s">
        <v>112</v>
      </c>
    </row>
    <row r="277" spans="1:17" ht="65" x14ac:dyDescent="0.2">
      <c r="A277" s="12">
        <v>294</v>
      </c>
      <c r="B277" s="3" t="s">
        <v>1426</v>
      </c>
      <c r="C277" s="4" t="s">
        <v>16</v>
      </c>
      <c r="D277" s="4" t="s">
        <v>17</v>
      </c>
      <c r="E277" s="4" t="s">
        <v>1427</v>
      </c>
      <c r="F277" s="5" t="s">
        <v>1428</v>
      </c>
      <c r="G277" s="5" t="s">
        <v>1429</v>
      </c>
      <c r="H277" s="4" t="s">
        <v>1430</v>
      </c>
      <c r="I277" s="4" t="s">
        <v>1431</v>
      </c>
      <c r="J277" s="6" t="s">
        <v>1212</v>
      </c>
      <c r="K277" s="6">
        <v>45530</v>
      </c>
      <c r="L277" s="7">
        <v>27502500</v>
      </c>
      <c r="M277" s="7">
        <v>5500500</v>
      </c>
      <c r="N277" s="7">
        <f t="shared" si="9"/>
        <v>22002000</v>
      </c>
      <c r="O277" s="8">
        <f t="shared" si="10"/>
        <v>0.2</v>
      </c>
      <c r="P277" s="9" t="s">
        <v>1432</v>
      </c>
      <c r="Q277" s="5" t="s">
        <v>112</v>
      </c>
    </row>
    <row r="278" spans="1:17" ht="78" x14ac:dyDescent="0.2">
      <c r="A278" s="12">
        <v>295</v>
      </c>
      <c r="B278" s="3" t="s">
        <v>1433</v>
      </c>
      <c r="C278" s="4" t="s">
        <v>16</v>
      </c>
      <c r="D278" s="4" t="s">
        <v>17</v>
      </c>
      <c r="E278" s="4" t="s">
        <v>1434</v>
      </c>
      <c r="F278" s="5" t="s">
        <v>1435</v>
      </c>
      <c r="G278" s="5" t="s">
        <v>1436</v>
      </c>
      <c r="H278" s="4" t="s">
        <v>1437</v>
      </c>
      <c r="I278" s="4" t="s">
        <v>1438</v>
      </c>
      <c r="J278" s="6" t="s">
        <v>1212</v>
      </c>
      <c r="K278" s="6">
        <v>45502</v>
      </c>
      <c r="L278" s="7">
        <v>15000000</v>
      </c>
      <c r="M278" s="7">
        <v>3000000</v>
      </c>
      <c r="N278" s="7">
        <f t="shared" si="9"/>
        <v>12000000</v>
      </c>
      <c r="O278" s="8">
        <f t="shared" si="10"/>
        <v>0.2</v>
      </c>
      <c r="P278" s="9" t="s">
        <v>1440</v>
      </c>
      <c r="Q278" s="5" t="s">
        <v>112</v>
      </c>
    </row>
    <row r="279" spans="1:17" ht="78" x14ac:dyDescent="0.2">
      <c r="A279" s="12">
        <v>296</v>
      </c>
      <c r="B279" s="3" t="s">
        <v>1441</v>
      </c>
      <c r="C279" s="4" t="s">
        <v>16</v>
      </c>
      <c r="D279" s="4" t="s">
        <v>17</v>
      </c>
      <c r="E279" s="4" t="s">
        <v>1442</v>
      </c>
      <c r="F279" s="5" t="s">
        <v>1443</v>
      </c>
      <c r="G279" s="5" t="s">
        <v>1444</v>
      </c>
      <c r="H279" s="4" t="s">
        <v>1445</v>
      </c>
      <c r="I279" s="4" t="s">
        <v>932</v>
      </c>
      <c r="J279" s="6" t="s">
        <v>1212</v>
      </c>
      <c r="K279" s="6"/>
      <c r="L279" s="7">
        <v>20500500</v>
      </c>
      <c r="M279" s="7">
        <v>4100100</v>
      </c>
      <c r="N279" s="7">
        <f t="shared" si="9"/>
        <v>16400400</v>
      </c>
      <c r="O279" s="8">
        <f t="shared" si="10"/>
        <v>0.2</v>
      </c>
      <c r="P279" s="9" t="s">
        <v>1446</v>
      </c>
      <c r="Q279" s="5" t="s">
        <v>112</v>
      </c>
    </row>
    <row r="280" spans="1:17" ht="104" x14ac:dyDescent="0.2">
      <c r="A280" s="12">
        <v>297</v>
      </c>
      <c r="B280" s="3" t="s">
        <v>1447</v>
      </c>
      <c r="C280" s="4" t="s">
        <v>16</v>
      </c>
      <c r="D280" s="4" t="s">
        <v>17</v>
      </c>
      <c r="E280" s="4" t="s">
        <v>1448</v>
      </c>
      <c r="F280" s="5" t="s">
        <v>1449</v>
      </c>
      <c r="G280" s="5" t="s">
        <v>1450</v>
      </c>
      <c r="H280" s="4" t="s">
        <v>1451</v>
      </c>
      <c r="I280" s="4" t="s">
        <v>1347</v>
      </c>
      <c r="J280" s="6" t="s">
        <v>1157</v>
      </c>
      <c r="K280" s="6">
        <v>45498</v>
      </c>
      <c r="L280" s="7">
        <v>33502500</v>
      </c>
      <c r="M280" s="7">
        <v>6700500</v>
      </c>
      <c r="N280" s="7">
        <f t="shared" si="9"/>
        <v>26802000</v>
      </c>
      <c r="O280" s="8">
        <f t="shared" si="10"/>
        <v>0.2</v>
      </c>
      <c r="P280" s="9" t="s">
        <v>1452</v>
      </c>
      <c r="Q280" s="5" t="s">
        <v>112</v>
      </c>
    </row>
    <row r="281" spans="1:17" ht="104" x14ac:dyDescent="0.2">
      <c r="A281" s="12">
        <v>298</v>
      </c>
      <c r="B281" s="3" t="s">
        <v>1453</v>
      </c>
      <c r="C281" s="4" t="s">
        <v>16</v>
      </c>
      <c r="D281" s="4" t="s">
        <v>17</v>
      </c>
      <c r="E281" s="4" t="s">
        <v>1454</v>
      </c>
      <c r="F281" s="5" t="s">
        <v>1455</v>
      </c>
      <c r="G281" s="5" t="s">
        <v>329</v>
      </c>
      <c r="H281" s="4" t="s">
        <v>1456</v>
      </c>
      <c r="I281" s="4" t="s">
        <v>932</v>
      </c>
      <c r="J281" s="6" t="s">
        <v>1157</v>
      </c>
      <c r="K281" s="6"/>
      <c r="L281" s="7">
        <v>33502500</v>
      </c>
      <c r="M281" s="7">
        <v>6700500</v>
      </c>
      <c r="N281" s="7">
        <f t="shared" si="9"/>
        <v>26802000</v>
      </c>
      <c r="O281" s="8">
        <f t="shared" si="10"/>
        <v>0.2</v>
      </c>
      <c r="P281" s="9" t="s">
        <v>1457</v>
      </c>
      <c r="Q281" s="5" t="s">
        <v>112</v>
      </c>
    </row>
    <row r="282" spans="1:17" ht="78" x14ac:dyDescent="0.2">
      <c r="A282" s="12">
        <v>299</v>
      </c>
      <c r="B282" s="3" t="s">
        <v>1458</v>
      </c>
      <c r="C282" s="4" t="s">
        <v>16</v>
      </c>
      <c r="D282" s="4" t="s">
        <v>17</v>
      </c>
      <c r="E282" s="4" t="s">
        <v>1459</v>
      </c>
      <c r="F282" s="5" t="s">
        <v>1460</v>
      </c>
      <c r="G282" s="5" t="s">
        <v>1461</v>
      </c>
      <c r="H282" s="4" t="s">
        <v>1462</v>
      </c>
      <c r="I282" s="4" t="s">
        <v>1405</v>
      </c>
      <c r="J282" s="6" t="s">
        <v>1157</v>
      </c>
      <c r="K282" s="6">
        <v>45498</v>
      </c>
      <c r="L282" s="7">
        <v>27502500</v>
      </c>
      <c r="M282" s="7">
        <v>5500500</v>
      </c>
      <c r="N282" s="7">
        <f t="shared" si="9"/>
        <v>22002000</v>
      </c>
      <c r="O282" s="8">
        <f t="shared" si="10"/>
        <v>0.2</v>
      </c>
      <c r="P282" s="9" t="s">
        <v>1463</v>
      </c>
      <c r="Q282" s="5" t="s">
        <v>112</v>
      </c>
    </row>
    <row r="283" spans="1:17" ht="91" x14ac:dyDescent="0.2">
      <c r="A283" s="12">
        <v>300</v>
      </c>
      <c r="B283" s="3" t="s">
        <v>1464</v>
      </c>
      <c r="C283" s="4" t="s">
        <v>16</v>
      </c>
      <c r="D283" s="4" t="s">
        <v>17</v>
      </c>
      <c r="E283" s="4" t="s">
        <v>1465</v>
      </c>
      <c r="F283" s="5" t="s">
        <v>1466</v>
      </c>
      <c r="G283" s="5" t="s">
        <v>1467</v>
      </c>
      <c r="H283" s="4" t="s">
        <v>1431</v>
      </c>
      <c r="I283" s="4" t="s">
        <v>932</v>
      </c>
      <c r="J283" s="6" t="s">
        <v>1157</v>
      </c>
      <c r="K283" s="6"/>
      <c r="L283" s="7">
        <v>20500500</v>
      </c>
      <c r="M283" s="7">
        <v>4100100</v>
      </c>
      <c r="N283" s="7">
        <f t="shared" si="9"/>
        <v>16400400</v>
      </c>
      <c r="O283" s="8">
        <f t="shared" si="10"/>
        <v>0.2</v>
      </c>
      <c r="P283" s="9" t="s">
        <v>1468</v>
      </c>
      <c r="Q283" s="5" t="s">
        <v>112</v>
      </c>
    </row>
    <row r="284" spans="1:17" ht="65" x14ac:dyDescent="0.2">
      <c r="A284" s="12">
        <v>301</v>
      </c>
      <c r="B284" s="3" t="s">
        <v>1469</v>
      </c>
      <c r="C284" s="4" t="s">
        <v>16</v>
      </c>
      <c r="D284" s="4" t="s">
        <v>17</v>
      </c>
      <c r="E284" s="4" t="s">
        <v>1396</v>
      </c>
      <c r="F284" s="5" t="s">
        <v>1397</v>
      </c>
      <c r="G284" s="5" t="s">
        <v>1470</v>
      </c>
      <c r="H284" s="4" t="s">
        <v>1298</v>
      </c>
      <c r="I284" s="4" t="s">
        <v>932</v>
      </c>
      <c r="J284" s="6" t="s">
        <v>1157</v>
      </c>
      <c r="K284" s="6"/>
      <c r="L284" s="7">
        <v>27502500</v>
      </c>
      <c r="M284" s="7">
        <f>6030450+5500500</f>
        <v>11530950</v>
      </c>
      <c r="N284" s="7">
        <f t="shared" si="9"/>
        <v>15971550</v>
      </c>
      <c r="O284" s="8">
        <f t="shared" si="10"/>
        <v>0.4192691573493319</v>
      </c>
      <c r="P284" s="9"/>
      <c r="Q284" s="5" t="s">
        <v>112</v>
      </c>
    </row>
    <row r="285" spans="1:17" ht="78" x14ac:dyDescent="0.2">
      <c r="A285" s="12">
        <v>302</v>
      </c>
      <c r="B285" s="3" t="s">
        <v>1471</v>
      </c>
      <c r="C285" s="4" t="s">
        <v>16</v>
      </c>
      <c r="D285" s="4" t="s">
        <v>17</v>
      </c>
      <c r="E285" s="4" t="s">
        <v>1472</v>
      </c>
      <c r="F285" s="5" t="s">
        <v>1473</v>
      </c>
      <c r="G285" s="5" t="s">
        <v>1474</v>
      </c>
      <c r="H285" s="4" t="s">
        <v>1475</v>
      </c>
      <c r="I285" s="4" t="s">
        <v>1411</v>
      </c>
      <c r="J285" s="6" t="s">
        <v>1219</v>
      </c>
      <c r="K285" s="6">
        <v>45499</v>
      </c>
      <c r="L285" s="7">
        <v>27502500</v>
      </c>
      <c r="M285" s="7">
        <v>5500500</v>
      </c>
      <c r="N285" s="7">
        <f t="shared" si="9"/>
        <v>22002000</v>
      </c>
      <c r="O285" s="8">
        <f t="shared" si="10"/>
        <v>0.2</v>
      </c>
      <c r="P285" s="9" t="s">
        <v>1476</v>
      </c>
      <c r="Q285" s="5" t="s">
        <v>112</v>
      </c>
    </row>
    <row r="286" spans="1:17" ht="104" x14ac:dyDescent="0.2">
      <c r="A286" s="12">
        <v>303</v>
      </c>
      <c r="B286" s="3" t="s">
        <v>1477</v>
      </c>
      <c r="C286" s="4" t="s">
        <v>16</v>
      </c>
      <c r="D286" s="4" t="s">
        <v>17</v>
      </c>
      <c r="E286" s="4" t="s">
        <v>1478</v>
      </c>
      <c r="F286" s="5" t="s">
        <v>1479</v>
      </c>
      <c r="G286" s="5" t="s">
        <v>1113</v>
      </c>
      <c r="H286" s="4" t="s">
        <v>862</v>
      </c>
      <c r="I286" s="4" t="s">
        <v>932</v>
      </c>
      <c r="J286" s="6" t="s">
        <v>787</v>
      </c>
      <c r="K286" s="6"/>
      <c r="L286" s="7">
        <v>27502500</v>
      </c>
      <c r="M286" s="7">
        <f>4950450+5500500</f>
        <v>10450950</v>
      </c>
      <c r="N286" s="7">
        <f t="shared" si="9"/>
        <v>17051550</v>
      </c>
      <c r="O286" s="8">
        <f t="shared" si="10"/>
        <v>0.38</v>
      </c>
      <c r="P286" s="9" t="s">
        <v>1480</v>
      </c>
      <c r="Q286" s="5" t="s">
        <v>112</v>
      </c>
    </row>
    <row r="287" spans="1:17" ht="65" x14ac:dyDescent="0.2">
      <c r="A287" s="12">
        <v>304</v>
      </c>
      <c r="B287" s="3" t="s">
        <v>1481</v>
      </c>
      <c r="C287" s="4" t="s">
        <v>16</v>
      </c>
      <c r="D287" s="4" t="s">
        <v>17</v>
      </c>
      <c r="E287" s="4" t="s">
        <v>1482</v>
      </c>
      <c r="F287" s="5" t="s">
        <v>1483</v>
      </c>
      <c r="G287" s="5" t="s">
        <v>1484</v>
      </c>
      <c r="H287" s="4" t="s">
        <v>1485</v>
      </c>
      <c r="I287" s="4" t="s">
        <v>932</v>
      </c>
      <c r="J287" s="6" t="s">
        <v>1172</v>
      </c>
      <c r="K287" s="6"/>
      <c r="L287" s="7">
        <v>27502500</v>
      </c>
      <c r="M287" s="7">
        <v>5500500</v>
      </c>
      <c r="N287" s="7">
        <f t="shared" si="9"/>
        <v>22002000</v>
      </c>
      <c r="O287" s="8">
        <f t="shared" si="10"/>
        <v>0.2</v>
      </c>
      <c r="P287" s="9" t="s">
        <v>1486</v>
      </c>
      <c r="Q287" s="5" t="s">
        <v>112</v>
      </c>
    </row>
    <row r="288" spans="1:17" ht="91" x14ac:dyDescent="0.2">
      <c r="A288" s="12">
        <v>305</v>
      </c>
      <c r="B288" s="3" t="s">
        <v>1487</v>
      </c>
      <c r="C288" s="4" t="s">
        <v>16</v>
      </c>
      <c r="D288" s="4" t="s">
        <v>17</v>
      </c>
      <c r="E288" s="4" t="s">
        <v>993</v>
      </c>
      <c r="F288" s="5" t="s">
        <v>994</v>
      </c>
      <c r="G288" s="5" t="s">
        <v>1488</v>
      </c>
      <c r="H288" s="4" t="s">
        <v>1489</v>
      </c>
      <c r="I288" s="4" t="s">
        <v>932</v>
      </c>
      <c r="J288" s="6" t="s">
        <v>1157</v>
      </c>
      <c r="K288" s="6"/>
      <c r="L288" s="7">
        <v>27502500</v>
      </c>
      <c r="M288" s="7">
        <v>5500500</v>
      </c>
      <c r="N288" s="7">
        <f t="shared" si="9"/>
        <v>22002000</v>
      </c>
      <c r="O288" s="8">
        <f t="shared" si="10"/>
        <v>0.2</v>
      </c>
      <c r="P288" s="9" t="s">
        <v>1490</v>
      </c>
      <c r="Q288" s="5" t="s">
        <v>112</v>
      </c>
    </row>
    <row r="289" spans="1:17" ht="65" x14ac:dyDescent="0.2">
      <c r="A289" s="12">
        <v>306</v>
      </c>
      <c r="B289" s="3" t="s">
        <v>1491</v>
      </c>
      <c r="C289" s="4" t="s">
        <v>16</v>
      </c>
      <c r="D289" s="4" t="s">
        <v>17</v>
      </c>
      <c r="E289" s="4" t="s">
        <v>1492</v>
      </c>
      <c r="F289" s="5" t="s">
        <v>1493</v>
      </c>
      <c r="G289" s="5" t="s">
        <v>1494</v>
      </c>
      <c r="H289" s="4" t="s">
        <v>1495</v>
      </c>
      <c r="I289" s="4" t="s">
        <v>932</v>
      </c>
      <c r="J289" s="6" t="s">
        <v>1172</v>
      </c>
      <c r="K289" s="6"/>
      <c r="L289" s="7">
        <v>27502500</v>
      </c>
      <c r="M289" s="7">
        <v>5500500</v>
      </c>
      <c r="N289" s="7">
        <f t="shared" si="9"/>
        <v>22002000</v>
      </c>
      <c r="O289" s="8">
        <f t="shared" si="10"/>
        <v>0.2</v>
      </c>
      <c r="P289" s="9" t="s">
        <v>1496</v>
      </c>
      <c r="Q289" s="5" t="s">
        <v>112</v>
      </c>
    </row>
    <row r="290" spans="1:17" ht="52" x14ac:dyDescent="0.2">
      <c r="A290" s="12">
        <v>307</v>
      </c>
      <c r="B290" s="3" t="s">
        <v>1497</v>
      </c>
      <c r="C290" s="4" t="s">
        <v>16</v>
      </c>
      <c r="D290" s="4" t="s">
        <v>17</v>
      </c>
      <c r="E290" s="4" t="s">
        <v>1498</v>
      </c>
      <c r="F290" s="5" t="s">
        <v>1499</v>
      </c>
      <c r="G290" s="5" t="s">
        <v>660</v>
      </c>
      <c r="H290" s="4" t="s">
        <v>1500</v>
      </c>
      <c r="I290" s="4" t="s">
        <v>932</v>
      </c>
      <c r="J290" s="6" t="s">
        <v>1172</v>
      </c>
      <c r="K290" s="6"/>
      <c r="L290" s="7">
        <v>27502500</v>
      </c>
      <c r="M290" s="7">
        <v>5500500</v>
      </c>
      <c r="N290" s="7">
        <f t="shared" si="9"/>
        <v>22002000</v>
      </c>
      <c r="O290" s="8">
        <f t="shared" si="10"/>
        <v>0.2</v>
      </c>
      <c r="P290" s="9" t="s">
        <v>1501</v>
      </c>
      <c r="Q290" s="5" t="s">
        <v>112</v>
      </c>
    </row>
    <row r="291" spans="1:17" ht="104" x14ac:dyDescent="0.2">
      <c r="A291" s="12">
        <v>308</v>
      </c>
      <c r="B291" s="3" t="s">
        <v>1502</v>
      </c>
      <c r="C291" s="4" t="s">
        <v>16</v>
      </c>
      <c r="D291" s="4" t="s">
        <v>17</v>
      </c>
      <c r="E291" s="4" t="s">
        <v>1503</v>
      </c>
      <c r="F291" s="5" t="s">
        <v>1504</v>
      </c>
      <c r="G291" s="5" t="s">
        <v>1505</v>
      </c>
      <c r="H291" s="4" t="s">
        <v>1506</v>
      </c>
      <c r="I291" s="4" t="s">
        <v>932</v>
      </c>
      <c r="J291" s="6" t="s">
        <v>1172</v>
      </c>
      <c r="K291" s="6"/>
      <c r="L291" s="7">
        <v>33502500</v>
      </c>
      <c r="M291" s="7">
        <v>6700500</v>
      </c>
      <c r="N291" s="7">
        <f t="shared" si="9"/>
        <v>26802000</v>
      </c>
      <c r="O291" s="8">
        <f t="shared" si="10"/>
        <v>0.2</v>
      </c>
      <c r="P291" s="9" t="s">
        <v>1507</v>
      </c>
      <c r="Q291" s="5" t="s">
        <v>112</v>
      </c>
    </row>
    <row r="292" spans="1:17" ht="65" x14ac:dyDescent="0.2">
      <c r="A292" s="12">
        <v>309</v>
      </c>
      <c r="B292" s="3" t="s">
        <v>1508</v>
      </c>
      <c r="C292" s="4" t="s">
        <v>16</v>
      </c>
      <c r="D292" s="4" t="s">
        <v>17</v>
      </c>
      <c r="E292" s="4" t="s">
        <v>1509</v>
      </c>
      <c r="F292" s="5" t="s">
        <v>1510</v>
      </c>
      <c r="G292" s="5" t="s">
        <v>1511</v>
      </c>
      <c r="H292" s="4" t="s">
        <v>1512</v>
      </c>
      <c r="I292" s="4" t="s">
        <v>1218</v>
      </c>
      <c r="J292" s="6" t="s">
        <v>1513</v>
      </c>
      <c r="K292" s="6">
        <v>45499</v>
      </c>
      <c r="L292" s="7">
        <v>27502500</v>
      </c>
      <c r="M292" s="7">
        <v>5500500</v>
      </c>
      <c r="N292" s="7">
        <f t="shared" si="9"/>
        <v>22002000</v>
      </c>
      <c r="O292" s="8">
        <f t="shared" si="10"/>
        <v>0.2</v>
      </c>
      <c r="P292" s="9" t="s">
        <v>1514</v>
      </c>
      <c r="Q292" s="5" t="s">
        <v>112</v>
      </c>
    </row>
    <row r="293" spans="1:17" ht="65" x14ac:dyDescent="0.2">
      <c r="A293" s="12">
        <v>310</v>
      </c>
      <c r="B293" s="3" t="s">
        <v>1515</v>
      </c>
      <c r="C293" s="4" t="s">
        <v>16</v>
      </c>
      <c r="D293" s="4" t="s">
        <v>17</v>
      </c>
      <c r="E293" s="4" t="s">
        <v>1516</v>
      </c>
      <c r="F293" s="5" t="s">
        <v>1517</v>
      </c>
      <c r="G293" s="5" t="s">
        <v>1518</v>
      </c>
      <c r="H293" s="4" t="s">
        <v>1519</v>
      </c>
      <c r="I293" s="4" t="s">
        <v>1225</v>
      </c>
      <c r="J293" s="6" t="s">
        <v>1172</v>
      </c>
      <c r="K293" s="6">
        <v>45499</v>
      </c>
      <c r="L293" s="7">
        <v>27502500</v>
      </c>
      <c r="M293" s="7">
        <v>5500500</v>
      </c>
      <c r="N293" s="7">
        <f t="shared" si="9"/>
        <v>22002000</v>
      </c>
      <c r="O293" s="8">
        <f t="shared" si="10"/>
        <v>0.2</v>
      </c>
      <c r="P293" s="9" t="s">
        <v>1520</v>
      </c>
      <c r="Q293" s="5" t="s">
        <v>112</v>
      </c>
    </row>
    <row r="294" spans="1:17" ht="104" x14ac:dyDescent="0.2">
      <c r="A294" s="12">
        <v>311</v>
      </c>
      <c r="B294" s="3" t="s">
        <v>1521</v>
      </c>
      <c r="C294" s="4" t="s">
        <v>16</v>
      </c>
      <c r="D294" s="4" t="s">
        <v>17</v>
      </c>
      <c r="E294" s="4" t="s">
        <v>1522</v>
      </c>
      <c r="F294" s="5" t="s">
        <v>1523</v>
      </c>
      <c r="G294" s="5" t="s">
        <v>1524</v>
      </c>
      <c r="H294" s="4" t="s">
        <v>1525</v>
      </c>
      <c r="I294" s="4" t="s">
        <v>1526</v>
      </c>
      <c r="J294" s="6" t="s">
        <v>1172</v>
      </c>
      <c r="K294" s="6">
        <v>45502</v>
      </c>
      <c r="L294" s="7">
        <v>27502500</v>
      </c>
      <c r="M294" s="7">
        <v>5500500</v>
      </c>
      <c r="N294" s="7">
        <f t="shared" si="9"/>
        <v>22002000</v>
      </c>
      <c r="O294" s="8">
        <f t="shared" si="10"/>
        <v>0.2</v>
      </c>
      <c r="P294" s="9" t="s">
        <v>1527</v>
      </c>
      <c r="Q294" s="5" t="s">
        <v>112</v>
      </c>
    </row>
    <row r="295" spans="1:17" ht="65" x14ac:dyDescent="0.2">
      <c r="A295" s="12">
        <v>312</v>
      </c>
      <c r="B295" s="3" t="s">
        <v>1528</v>
      </c>
      <c r="C295" s="4" t="s">
        <v>16</v>
      </c>
      <c r="D295" s="4" t="s">
        <v>17</v>
      </c>
      <c r="E295" s="4" t="s">
        <v>1529</v>
      </c>
      <c r="F295" s="5" t="s">
        <v>1530</v>
      </c>
      <c r="G295" s="5" t="s">
        <v>1531</v>
      </c>
      <c r="H295" s="4" t="s">
        <v>1532</v>
      </c>
      <c r="I295" s="4" t="s">
        <v>1170</v>
      </c>
      <c r="J295" s="6" t="s">
        <v>1513</v>
      </c>
      <c r="K295" s="6">
        <v>45499</v>
      </c>
      <c r="L295" s="7">
        <v>27502500</v>
      </c>
      <c r="M295" s="7">
        <v>5500500</v>
      </c>
      <c r="N295" s="7">
        <f t="shared" si="9"/>
        <v>22002000</v>
      </c>
      <c r="O295" s="8">
        <f t="shared" si="10"/>
        <v>0.2</v>
      </c>
      <c r="P295" s="9" t="s">
        <v>1533</v>
      </c>
      <c r="Q295" s="5" t="s">
        <v>112</v>
      </c>
    </row>
    <row r="296" spans="1:17" s="24" customFormat="1" ht="78" x14ac:dyDescent="0.2">
      <c r="A296" s="16">
        <v>313</v>
      </c>
      <c r="B296" s="3" t="s">
        <v>1534</v>
      </c>
      <c r="C296" s="4" t="s">
        <v>16</v>
      </c>
      <c r="D296" s="4" t="s">
        <v>17</v>
      </c>
      <c r="E296" s="4" t="s">
        <v>1535</v>
      </c>
      <c r="F296" s="5" t="s">
        <v>1536</v>
      </c>
      <c r="G296" s="5" t="s">
        <v>1537</v>
      </c>
      <c r="H296" s="4" t="s">
        <v>1538</v>
      </c>
      <c r="I296" s="4" t="s">
        <v>1162</v>
      </c>
      <c r="J296" s="6" t="s">
        <v>1172</v>
      </c>
      <c r="K296" s="6">
        <v>45499</v>
      </c>
      <c r="L296" s="7">
        <v>33502500</v>
      </c>
      <c r="M296" s="7">
        <v>6700500</v>
      </c>
      <c r="N296" s="7">
        <f t="shared" si="9"/>
        <v>26802000</v>
      </c>
      <c r="O296" s="8">
        <f t="shared" si="10"/>
        <v>0.2</v>
      </c>
      <c r="P296" s="9" t="s">
        <v>1539</v>
      </c>
      <c r="Q296" s="5" t="s">
        <v>112</v>
      </c>
    </row>
    <row r="297" spans="1:17" ht="65" x14ac:dyDescent="0.2">
      <c r="A297" s="12">
        <v>314</v>
      </c>
      <c r="B297" s="3" t="s">
        <v>1540</v>
      </c>
      <c r="C297" s="4" t="s">
        <v>16</v>
      </c>
      <c r="D297" s="4" t="s">
        <v>17</v>
      </c>
      <c r="E297" s="4" t="s">
        <v>1541</v>
      </c>
      <c r="F297" s="5" t="s">
        <v>1542</v>
      </c>
      <c r="G297" s="5" t="s">
        <v>1543</v>
      </c>
      <c r="H297" s="4" t="s">
        <v>1544</v>
      </c>
      <c r="I297" s="4" t="s">
        <v>1354</v>
      </c>
      <c r="J297" s="6" t="s">
        <v>1187</v>
      </c>
      <c r="K297" s="6">
        <v>45499</v>
      </c>
      <c r="L297" s="7">
        <v>27502500</v>
      </c>
      <c r="M297" s="7">
        <v>5500500</v>
      </c>
      <c r="N297" s="7">
        <f t="shared" si="9"/>
        <v>22002000</v>
      </c>
      <c r="O297" s="8">
        <f t="shared" si="10"/>
        <v>0.2</v>
      </c>
      <c r="P297" s="9" t="s">
        <v>1545</v>
      </c>
      <c r="Q297" s="5" t="s">
        <v>112</v>
      </c>
    </row>
    <row r="298" spans="1:17" ht="78" x14ac:dyDescent="0.2">
      <c r="A298" s="12">
        <v>315</v>
      </c>
      <c r="B298" s="3" t="s">
        <v>1546</v>
      </c>
      <c r="C298" s="4" t="s">
        <v>16</v>
      </c>
      <c r="D298" s="4" t="s">
        <v>17</v>
      </c>
      <c r="E298" s="4" t="s">
        <v>1547</v>
      </c>
      <c r="F298" s="5" t="s">
        <v>1548</v>
      </c>
      <c r="G298" s="5" t="s">
        <v>1549</v>
      </c>
      <c r="H298" s="4" t="s">
        <v>1550</v>
      </c>
      <c r="I298" s="4" t="s">
        <v>1451</v>
      </c>
      <c r="J298" s="6" t="s">
        <v>1219</v>
      </c>
      <c r="K298" s="6">
        <v>45499</v>
      </c>
      <c r="L298" s="7">
        <v>20500500</v>
      </c>
      <c r="M298" s="7">
        <v>4100100</v>
      </c>
      <c r="N298" s="7">
        <f t="shared" si="9"/>
        <v>16400400</v>
      </c>
      <c r="O298" s="8">
        <f t="shared" si="10"/>
        <v>0.2</v>
      </c>
      <c r="P298" s="9" t="s">
        <v>1551</v>
      </c>
      <c r="Q298" s="5" t="s">
        <v>112</v>
      </c>
    </row>
    <row r="299" spans="1:17" ht="65" x14ac:dyDescent="0.2">
      <c r="A299" s="12">
        <v>316</v>
      </c>
      <c r="B299" s="3" t="s">
        <v>1552</v>
      </c>
      <c r="C299" s="4" t="s">
        <v>16</v>
      </c>
      <c r="D299" s="4" t="s">
        <v>17</v>
      </c>
      <c r="E299" s="4" t="s">
        <v>1553</v>
      </c>
      <c r="F299" s="5" t="s">
        <v>1554</v>
      </c>
      <c r="G299" s="5" t="s">
        <v>208</v>
      </c>
      <c r="H299" s="4" t="s">
        <v>1555</v>
      </c>
      <c r="I299" s="4" t="s">
        <v>1456</v>
      </c>
      <c r="J299" s="6" t="s">
        <v>1172</v>
      </c>
      <c r="K299" s="6">
        <v>45499</v>
      </c>
      <c r="L299" s="7">
        <v>33502500</v>
      </c>
      <c r="M299" s="7">
        <v>6700500</v>
      </c>
      <c r="N299" s="7">
        <f t="shared" si="9"/>
        <v>26802000</v>
      </c>
      <c r="O299" s="8">
        <f t="shared" si="10"/>
        <v>0.2</v>
      </c>
      <c r="P299" s="9" t="s">
        <v>1556</v>
      </c>
      <c r="Q299" s="5" t="s">
        <v>112</v>
      </c>
    </row>
    <row r="300" spans="1:17" ht="91" x14ac:dyDescent="0.2">
      <c r="A300" s="12">
        <v>317</v>
      </c>
      <c r="B300" s="3" t="s">
        <v>1557</v>
      </c>
      <c r="C300" s="4" t="s">
        <v>16</v>
      </c>
      <c r="D300" s="4" t="s">
        <v>17</v>
      </c>
      <c r="E300" s="4" t="s">
        <v>1558</v>
      </c>
      <c r="F300" s="5" t="s">
        <v>1559</v>
      </c>
      <c r="G300" s="5" t="s">
        <v>1560</v>
      </c>
      <c r="H300" s="4" t="s">
        <v>1561</v>
      </c>
      <c r="I300" s="4" t="s">
        <v>1462</v>
      </c>
      <c r="J300" s="6" t="s">
        <v>1317</v>
      </c>
      <c r="K300" s="6">
        <v>45499</v>
      </c>
      <c r="L300" s="7">
        <v>37500000</v>
      </c>
      <c r="M300" s="7">
        <v>7500000</v>
      </c>
      <c r="N300" s="7">
        <f t="shared" si="9"/>
        <v>30000000</v>
      </c>
      <c r="O300" s="8">
        <f t="shared" si="10"/>
        <v>0.2</v>
      </c>
      <c r="P300" s="9" t="s">
        <v>1562</v>
      </c>
      <c r="Q300" s="5" t="s">
        <v>112</v>
      </c>
    </row>
    <row r="301" spans="1:17" ht="91" x14ac:dyDescent="0.2">
      <c r="A301" s="12">
        <v>318</v>
      </c>
      <c r="B301" s="3" t="s">
        <v>1563</v>
      </c>
      <c r="C301" s="4" t="s">
        <v>16</v>
      </c>
      <c r="D301" s="4" t="s">
        <v>17</v>
      </c>
      <c r="E301" s="4" t="s">
        <v>1564</v>
      </c>
      <c r="F301" s="5" t="s">
        <v>1565</v>
      </c>
      <c r="G301" s="5" t="s">
        <v>1566</v>
      </c>
      <c r="H301" s="4" t="s">
        <v>1567</v>
      </c>
      <c r="I301" s="4" t="s">
        <v>1489</v>
      </c>
      <c r="J301" s="6" t="s">
        <v>1317</v>
      </c>
      <c r="K301" s="6">
        <v>45499</v>
      </c>
      <c r="L301" s="7">
        <v>4600200</v>
      </c>
      <c r="M301" s="7">
        <v>2300100</v>
      </c>
      <c r="N301" s="7">
        <f t="shared" si="9"/>
        <v>2300100</v>
      </c>
      <c r="O301" s="8">
        <f t="shared" si="10"/>
        <v>0.5</v>
      </c>
      <c r="P301" s="9" t="s">
        <v>1568</v>
      </c>
      <c r="Q301" s="5" t="s">
        <v>112</v>
      </c>
    </row>
    <row r="302" spans="1:17" ht="78" x14ac:dyDescent="0.2">
      <c r="A302" s="12">
        <v>319</v>
      </c>
      <c r="B302" s="3" t="s">
        <v>1569</v>
      </c>
      <c r="C302" s="4" t="s">
        <v>16</v>
      </c>
      <c r="D302" s="4" t="s">
        <v>17</v>
      </c>
      <c r="E302" s="4" t="s">
        <v>1570</v>
      </c>
      <c r="F302" s="5" t="s">
        <v>1571</v>
      </c>
      <c r="G302" s="5" t="s">
        <v>1572</v>
      </c>
      <c r="H302" s="4" t="s">
        <v>1573</v>
      </c>
      <c r="I302" s="4" t="s">
        <v>1574</v>
      </c>
      <c r="J302" s="6" t="s">
        <v>1317</v>
      </c>
      <c r="K302" s="6">
        <v>45502</v>
      </c>
      <c r="L302" s="7">
        <v>20500500</v>
      </c>
      <c r="M302" s="7">
        <v>1776710</v>
      </c>
      <c r="N302" s="7">
        <f t="shared" si="9"/>
        <v>18723790</v>
      </c>
      <c r="O302" s="8">
        <f t="shared" si="10"/>
        <v>8.666666666666667E-2</v>
      </c>
      <c r="P302" s="9" t="s">
        <v>1575</v>
      </c>
      <c r="Q302" s="5" t="s">
        <v>112</v>
      </c>
    </row>
    <row r="303" spans="1:17" ht="78" x14ac:dyDescent="0.2">
      <c r="A303" s="12">
        <v>320</v>
      </c>
      <c r="B303" s="3" t="s">
        <v>1576</v>
      </c>
      <c r="C303" s="4" t="s">
        <v>16</v>
      </c>
      <c r="D303" s="4" t="s">
        <v>17</v>
      </c>
      <c r="E303" s="4" t="s">
        <v>1577</v>
      </c>
      <c r="F303" s="5" t="s">
        <v>1578</v>
      </c>
      <c r="G303" s="5" t="s">
        <v>1579</v>
      </c>
      <c r="H303" s="4" t="s">
        <v>1580</v>
      </c>
      <c r="I303" s="4" t="s">
        <v>1322</v>
      </c>
      <c r="J303" s="6" t="s">
        <v>1317</v>
      </c>
      <c r="K303" s="6">
        <v>45499</v>
      </c>
      <c r="L303" s="7">
        <v>6000000</v>
      </c>
      <c r="M303" s="7">
        <v>3000000</v>
      </c>
      <c r="N303" s="7">
        <f t="shared" si="9"/>
        <v>3000000</v>
      </c>
      <c r="O303" s="8">
        <f t="shared" si="10"/>
        <v>0.5</v>
      </c>
      <c r="P303" s="9" t="s">
        <v>1581</v>
      </c>
      <c r="Q303" s="5" t="s">
        <v>112</v>
      </c>
    </row>
    <row r="304" spans="1:17" ht="91" x14ac:dyDescent="0.2">
      <c r="A304" s="12">
        <v>321</v>
      </c>
      <c r="B304" s="3" t="s">
        <v>1582</v>
      </c>
      <c r="C304" s="4" t="s">
        <v>16</v>
      </c>
      <c r="D304" s="4" t="s">
        <v>17</v>
      </c>
      <c r="E304" s="4" t="s">
        <v>1583</v>
      </c>
      <c r="F304" s="5" t="s">
        <v>1584</v>
      </c>
      <c r="G304" s="5" t="s">
        <v>1585</v>
      </c>
      <c r="H304" s="4" t="s">
        <v>1586</v>
      </c>
      <c r="I304" s="4" t="s">
        <v>1485</v>
      </c>
      <c r="J304" s="6" t="s">
        <v>1317</v>
      </c>
      <c r="K304" s="6">
        <v>45504</v>
      </c>
      <c r="L304" s="7">
        <v>11001000</v>
      </c>
      <c r="M304" s="7">
        <v>5500500</v>
      </c>
      <c r="N304" s="7">
        <f t="shared" si="9"/>
        <v>5500500</v>
      </c>
      <c r="O304" s="8">
        <f t="shared" si="10"/>
        <v>0.5</v>
      </c>
      <c r="P304" s="9" t="s">
        <v>1587</v>
      </c>
      <c r="Q304" s="5" t="s">
        <v>112</v>
      </c>
    </row>
    <row r="305" spans="1:17" ht="78" x14ac:dyDescent="0.2">
      <c r="A305" s="12">
        <v>322</v>
      </c>
      <c r="B305" s="3" t="s">
        <v>1588</v>
      </c>
      <c r="C305" s="4" t="s">
        <v>16</v>
      </c>
      <c r="D305" s="4" t="s">
        <v>17</v>
      </c>
      <c r="E305" s="4" t="s">
        <v>1589</v>
      </c>
      <c r="F305" s="5" t="s">
        <v>1590</v>
      </c>
      <c r="G305" s="5" t="s">
        <v>1591</v>
      </c>
      <c r="H305" s="4" t="s">
        <v>1592</v>
      </c>
      <c r="I305" s="4" t="s">
        <v>932</v>
      </c>
      <c r="J305" s="6" t="s">
        <v>1317</v>
      </c>
      <c r="K305" s="6"/>
      <c r="L305" s="7">
        <v>13401000</v>
      </c>
      <c r="M305" s="7">
        <v>6700500</v>
      </c>
      <c r="N305" s="7">
        <f t="shared" si="9"/>
        <v>6700500</v>
      </c>
      <c r="O305" s="8">
        <f t="shared" si="10"/>
        <v>0.5</v>
      </c>
      <c r="P305" s="9" t="s">
        <v>1593</v>
      </c>
      <c r="Q305" s="5" t="s">
        <v>112</v>
      </c>
    </row>
    <row r="306" spans="1:17" ht="104" x14ac:dyDescent="0.2">
      <c r="A306" s="12">
        <v>323</v>
      </c>
      <c r="B306" s="3" t="s">
        <v>1594</v>
      </c>
      <c r="C306" s="4" t="s">
        <v>16</v>
      </c>
      <c r="D306" s="4" t="s">
        <v>17</v>
      </c>
      <c r="E306" s="4" t="s">
        <v>1595</v>
      </c>
      <c r="F306" s="5" t="s">
        <v>1596</v>
      </c>
      <c r="G306" s="5" t="s">
        <v>1597</v>
      </c>
      <c r="H306" s="4" t="s">
        <v>1598</v>
      </c>
      <c r="I306" s="4" t="s">
        <v>1232</v>
      </c>
      <c r="J306" s="6" t="s">
        <v>1317</v>
      </c>
      <c r="K306" s="6">
        <v>45503</v>
      </c>
      <c r="L306" s="7">
        <v>11001000</v>
      </c>
      <c r="M306" s="7">
        <v>5500500</v>
      </c>
      <c r="N306" s="7">
        <f t="shared" si="9"/>
        <v>5500500</v>
      </c>
      <c r="O306" s="8">
        <f t="shared" si="10"/>
        <v>0.5</v>
      </c>
      <c r="P306" s="9" t="s">
        <v>1599</v>
      </c>
      <c r="Q306" s="5" t="s">
        <v>112</v>
      </c>
    </row>
    <row r="307" spans="1:17" ht="91" x14ac:dyDescent="0.2">
      <c r="A307" s="12">
        <v>324</v>
      </c>
      <c r="B307" s="3" t="s">
        <v>1600</v>
      </c>
      <c r="C307" s="4" t="s">
        <v>16</v>
      </c>
      <c r="D307" s="4" t="s">
        <v>17</v>
      </c>
      <c r="E307" s="4" t="s">
        <v>1601</v>
      </c>
      <c r="F307" s="5" t="s">
        <v>1602</v>
      </c>
      <c r="G307" s="5" t="s">
        <v>1603</v>
      </c>
      <c r="H307" s="4" t="s">
        <v>1604</v>
      </c>
      <c r="I307" s="4" t="s">
        <v>1555</v>
      </c>
      <c r="J307" s="6" t="s">
        <v>1259</v>
      </c>
      <c r="K307" s="6">
        <v>45503</v>
      </c>
      <c r="L307" s="7">
        <v>20500500</v>
      </c>
      <c r="M307" s="7">
        <v>4100100</v>
      </c>
      <c r="N307" s="7">
        <f t="shared" si="9"/>
        <v>16400400</v>
      </c>
      <c r="O307" s="8">
        <f t="shared" si="10"/>
        <v>0.2</v>
      </c>
      <c r="P307" s="9" t="s">
        <v>1605</v>
      </c>
      <c r="Q307" s="5" t="s">
        <v>112</v>
      </c>
    </row>
    <row r="308" spans="1:17" ht="195" x14ac:dyDescent="0.2">
      <c r="A308" s="12">
        <v>325</v>
      </c>
      <c r="B308" s="3" t="s">
        <v>1606</v>
      </c>
      <c r="C308" s="4" t="s">
        <v>16</v>
      </c>
      <c r="D308" s="4" t="s">
        <v>17</v>
      </c>
      <c r="E308" s="4" t="s">
        <v>1607</v>
      </c>
      <c r="F308" s="5" t="s">
        <v>839</v>
      </c>
      <c r="G308" s="5" t="s">
        <v>1608</v>
      </c>
      <c r="H308" s="4" t="s">
        <v>1609</v>
      </c>
      <c r="I308" s="4" t="s">
        <v>1309</v>
      </c>
      <c r="J308" s="6" t="s">
        <v>1172</v>
      </c>
      <c r="K308" s="6">
        <v>45503</v>
      </c>
      <c r="L308" s="7">
        <v>5500500</v>
      </c>
      <c r="M308" s="7">
        <v>5500500</v>
      </c>
      <c r="N308" s="7">
        <f t="shared" si="9"/>
        <v>0</v>
      </c>
      <c r="O308" s="8">
        <f t="shared" si="10"/>
        <v>1</v>
      </c>
      <c r="P308" s="9" t="s">
        <v>1610</v>
      </c>
      <c r="Q308" s="12" t="s">
        <v>22</v>
      </c>
    </row>
    <row r="309" spans="1:17" ht="169" x14ac:dyDescent="0.2">
      <c r="A309" s="12">
        <v>326</v>
      </c>
      <c r="B309" s="3" t="s">
        <v>1611</v>
      </c>
      <c r="C309" s="4" t="s">
        <v>16</v>
      </c>
      <c r="D309" s="4" t="s">
        <v>17</v>
      </c>
      <c r="E309" s="4" t="s">
        <v>1612</v>
      </c>
      <c r="F309" s="5" t="s">
        <v>835</v>
      </c>
      <c r="G309" s="5" t="s">
        <v>1613</v>
      </c>
      <c r="H309" s="4" t="s">
        <v>1614</v>
      </c>
      <c r="I309" s="4" t="s">
        <v>932</v>
      </c>
      <c r="J309" s="6" t="s">
        <v>1172</v>
      </c>
      <c r="K309" s="6"/>
      <c r="L309" s="7">
        <v>5500500</v>
      </c>
      <c r="M309" s="7">
        <v>5500500</v>
      </c>
      <c r="N309" s="7">
        <f t="shared" si="9"/>
        <v>0</v>
      </c>
      <c r="O309" s="8">
        <f t="shared" si="10"/>
        <v>1</v>
      </c>
      <c r="P309" s="9" t="s">
        <v>1615</v>
      </c>
      <c r="Q309" s="12" t="s">
        <v>22</v>
      </c>
    </row>
    <row r="310" spans="1:17" ht="169" x14ac:dyDescent="0.2">
      <c r="A310" s="12">
        <v>327</v>
      </c>
      <c r="B310" s="3" t="s">
        <v>1616</v>
      </c>
      <c r="C310" s="4" t="s">
        <v>16</v>
      </c>
      <c r="D310" s="4" t="s">
        <v>17</v>
      </c>
      <c r="E310" s="4" t="s">
        <v>1617</v>
      </c>
      <c r="F310" s="5" t="s">
        <v>829</v>
      </c>
      <c r="G310" s="5" t="s">
        <v>830</v>
      </c>
      <c r="H310" s="4" t="s">
        <v>1618</v>
      </c>
      <c r="I310" s="4" t="s">
        <v>1334</v>
      </c>
      <c r="J310" s="6" t="s">
        <v>1172</v>
      </c>
      <c r="K310" s="6">
        <v>45503</v>
      </c>
      <c r="L310" s="7">
        <v>5500500</v>
      </c>
      <c r="M310" s="7">
        <v>5500500</v>
      </c>
      <c r="N310" s="7">
        <f t="shared" si="9"/>
        <v>0</v>
      </c>
      <c r="O310" s="8">
        <f t="shared" si="10"/>
        <v>1</v>
      </c>
      <c r="P310" s="9" t="s">
        <v>1619</v>
      </c>
      <c r="Q310" s="12" t="s">
        <v>22</v>
      </c>
    </row>
    <row r="311" spans="1:17" ht="65" x14ac:dyDescent="0.2">
      <c r="A311" s="12">
        <v>328</v>
      </c>
      <c r="B311" s="3" t="s">
        <v>1620</v>
      </c>
      <c r="C311" s="4" t="s">
        <v>16</v>
      </c>
      <c r="D311" s="4" t="s">
        <v>17</v>
      </c>
      <c r="E311" s="4" t="s">
        <v>1621</v>
      </c>
      <c r="F311" s="5" t="s">
        <v>1622</v>
      </c>
      <c r="G311" s="5" t="s">
        <v>1623</v>
      </c>
      <c r="H311" s="4" t="s">
        <v>1624</v>
      </c>
      <c r="I311" s="4" t="s">
        <v>1625</v>
      </c>
      <c r="J311" s="6" t="s">
        <v>227</v>
      </c>
      <c r="K311" s="6">
        <v>45504</v>
      </c>
      <c r="L311" s="7">
        <v>27319150</v>
      </c>
      <c r="M311" s="7">
        <v>3483650</v>
      </c>
      <c r="N311" s="7">
        <f t="shared" si="9"/>
        <v>23835500</v>
      </c>
      <c r="O311" s="8">
        <f t="shared" si="10"/>
        <v>0.12751677852348994</v>
      </c>
      <c r="P311" s="9" t="s">
        <v>1626</v>
      </c>
      <c r="Q311" s="12" t="s">
        <v>112</v>
      </c>
    </row>
    <row r="312" spans="1:17" ht="78" x14ac:dyDescent="0.2">
      <c r="A312" s="12">
        <v>329</v>
      </c>
      <c r="B312" s="3" t="s">
        <v>1627</v>
      </c>
      <c r="C312" s="4" t="s">
        <v>16</v>
      </c>
      <c r="D312" s="4" t="s">
        <v>106</v>
      </c>
      <c r="E312" s="4" t="s">
        <v>1024</v>
      </c>
      <c r="F312" s="5" t="s">
        <v>1025</v>
      </c>
      <c r="G312" s="5" t="s">
        <v>1628</v>
      </c>
      <c r="H312" s="4" t="s">
        <v>1629</v>
      </c>
      <c r="I312" s="4" t="s">
        <v>1525</v>
      </c>
      <c r="J312" s="6" t="s">
        <v>227</v>
      </c>
      <c r="K312" s="6">
        <v>45509</v>
      </c>
      <c r="L312" s="7">
        <v>290477906</v>
      </c>
      <c r="M312" s="7">
        <v>0</v>
      </c>
      <c r="N312" s="7">
        <f t="shared" si="9"/>
        <v>290477906</v>
      </c>
      <c r="O312" s="8">
        <f t="shared" si="10"/>
        <v>0</v>
      </c>
      <c r="P312" s="9" t="s">
        <v>1631</v>
      </c>
      <c r="Q312" s="12" t="s">
        <v>112</v>
      </c>
    </row>
    <row r="313" spans="1:17" ht="78" x14ac:dyDescent="0.2">
      <c r="A313" s="12">
        <v>330</v>
      </c>
      <c r="B313" s="3" t="s">
        <v>1632</v>
      </c>
      <c r="C313" s="4" t="s">
        <v>16</v>
      </c>
      <c r="D313" s="4" t="s">
        <v>17</v>
      </c>
      <c r="E313" s="4" t="s">
        <v>1633</v>
      </c>
      <c r="F313" s="5" t="s">
        <v>1634</v>
      </c>
      <c r="G313" s="5" t="s">
        <v>1635</v>
      </c>
      <c r="H313" s="4" t="s">
        <v>1636</v>
      </c>
      <c r="I313" s="4" t="s">
        <v>1538</v>
      </c>
      <c r="J313" s="6" t="s">
        <v>1439</v>
      </c>
      <c r="K313" s="6">
        <v>45512</v>
      </c>
      <c r="L313" s="7">
        <v>14600000</v>
      </c>
      <c r="M313" s="7">
        <v>2600000</v>
      </c>
      <c r="N313" s="7">
        <f t="shared" si="9"/>
        <v>12000000</v>
      </c>
      <c r="O313" s="8">
        <f t="shared" si="10"/>
        <v>0.17808219178082191</v>
      </c>
      <c r="P313" s="9" t="s">
        <v>1637</v>
      </c>
      <c r="Q313" s="12" t="s">
        <v>112</v>
      </c>
    </row>
    <row r="314" spans="1:17" ht="78" x14ac:dyDescent="0.2">
      <c r="A314" s="12">
        <v>331</v>
      </c>
      <c r="B314" s="3" t="s">
        <v>1638</v>
      </c>
      <c r="C314" s="4" t="s">
        <v>16</v>
      </c>
      <c r="D314" s="4" t="s">
        <v>17</v>
      </c>
      <c r="E314" s="4" t="s">
        <v>1639</v>
      </c>
      <c r="F314" s="5" t="s">
        <v>1640</v>
      </c>
      <c r="G314" s="5" t="s">
        <v>1641</v>
      </c>
      <c r="H314" s="4" t="s">
        <v>1642</v>
      </c>
      <c r="I314" s="4" t="s">
        <v>1417</v>
      </c>
      <c r="J314" s="6" t="s">
        <v>227</v>
      </c>
      <c r="K314" s="6">
        <v>45510</v>
      </c>
      <c r="L314" s="7">
        <v>19817150</v>
      </c>
      <c r="M314" s="7">
        <v>3416749</v>
      </c>
      <c r="N314" s="7">
        <f t="shared" si="9"/>
        <v>16400401</v>
      </c>
      <c r="O314" s="8">
        <f t="shared" si="10"/>
        <v>0.17241374264210546</v>
      </c>
      <c r="P314" s="9" t="s">
        <v>1643</v>
      </c>
      <c r="Q314" s="12" t="s">
        <v>112</v>
      </c>
    </row>
    <row r="315" spans="1:17" ht="78" x14ac:dyDescent="0.2">
      <c r="A315" s="12">
        <v>332</v>
      </c>
      <c r="B315" s="3" t="s">
        <v>1644</v>
      </c>
      <c r="C315" s="4" t="s">
        <v>16</v>
      </c>
      <c r="D315" s="4" t="s">
        <v>17</v>
      </c>
      <c r="E315" s="4" t="s">
        <v>1645</v>
      </c>
      <c r="F315" s="5" t="s">
        <v>1646</v>
      </c>
      <c r="G315" s="5" t="s">
        <v>1647</v>
      </c>
      <c r="H315" s="4" t="s">
        <v>1648</v>
      </c>
      <c r="I315" s="4" t="s">
        <v>1512</v>
      </c>
      <c r="J315" s="6" t="s">
        <v>227</v>
      </c>
      <c r="K315" s="6">
        <v>45512</v>
      </c>
      <c r="L315" s="7">
        <v>19817150</v>
      </c>
      <c r="M315" s="7">
        <v>3416749</v>
      </c>
      <c r="N315" s="7">
        <f t="shared" si="9"/>
        <v>16400401</v>
      </c>
      <c r="O315" s="8">
        <f t="shared" si="10"/>
        <v>0.17241374264210546</v>
      </c>
      <c r="P315" s="9" t="s">
        <v>1649</v>
      </c>
      <c r="Q315" s="12" t="s">
        <v>112</v>
      </c>
    </row>
    <row r="316" spans="1:17" ht="65" x14ac:dyDescent="0.2">
      <c r="A316" s="12">
        <v>333</v>
      </c>
      <c r="B316" s="3" t="s">
        <v>1650</v>
      </c>
      <c r="C316" s="4" t="s">
        <v>16</v>
      </c>
      <c r="D316" s="4" t="s">
        <v>17</v>
      </c>
      <c r="E316" s="4" t="s">
        <v>1651</v>
      </c>
      <c r="F316" s="5" t="s">
        <v>1652</v>
      </c>
      <c r="G316" s="5" t="s">
        <v>1653</v>
      </c>
      <c r="H316" s="4" t="s">
        <v>1654</v>
      </c>
      <c r="I316" s="4" t="s">
        <v>1614</v>
      </c>
      <c r="J316" s="6" t="s">
        <v>1439</v>
      </c>
      <c r="K316" s="6">
        <v>45509</v>
      </c>
      <c r="L316" s="7">
        <v>14600000</v>
      </c>
      <c r="M316" s="7">
        <v>2499999</v>
      </c>
      <c r="N316" s="7">
        <f t="shared" si="9"/>
        <v>12100001</v>
      </c>
      <c r="O316" s="8">
        <f t="shared" si="10"/>
        <v>0.17123280821917808</v>
      </c>
      <c r="P316" s="9" t="s">
        <v>1655</v>
      </c>
      <c r="Q316" s="12" t="s">
        <v>112</v>
      </c>
    </row>
    <row r="317" spans="1:17" ht="78" x14ac:dyDescent="0.2">
      <c r="A317" s="12">
        <v>334</v>
      </c>
      <c r="B317" s="3" t="s">
        <v>1656</v>
      </c>
      <c r="C317" s="4" t="s">
        <v>16</v>
      </c>
      <c r="D317" s="4" t="s">
        <v>17</v>
      </c>
      <c r="E317" s="4" t="s">
        <v>1657</v>
      </c>
      <c r="F317" s="5" t="s">
        <v>1658</v>
      </c>
      <c r="G317" s="5" t="s">
        <v>1659</v>
      </c>
      <c r="H317" s="4" t="s">
        <v>1660</v>
      </c>
      <c r="I317" s="4" t="s">
        <v>1609</v>
      </c>
      <c r="J317" s="6" t="s">
        <v>1317</v>
      </c>
      <c r="K317" s="6">
        <v>45510</v>
      </c>
      <c r="L317" s="7">
        <v>31939050</v>
      </c>
      <c r="M317" s="7">
        <v>5583750</v>
      </c>
      <c r="N317" s="7">
        <f t="shared" si="9"/>
        <v>26355300</v>
      </c>
      <c r="O317" s="8">
        <f t="shared" si="10"/>
        <v>0.17482517482517482</v>
      </c>
      <c r="P317" s="9" t="s">
        <v>1661</v>
      </c>
      <c r="Q317" s="12" t="s">
        <v>112</v>
      </c>
    </row>
    <row r="318" spans="1:17" ht="78" x14ac:dyDescent="0.2">
      <c r="A318" s="12">
        <v>335</v>
      </c>
      <c r="B318" s="3" t="s">
        <v>1662</v>
      </c>
      <c r="C318" s="4" t="s">
        <v>16</v>
      </c>
      <c r="D318" s="4" t="s">
        <v>17</v>
      </c>
      <c r="E318" s="4" t="s">
        <v>1663</v>
      </c>
      <c r="F318" s="5" t="s">
        <v>1664</v>
      </c>
      <c r="G318" s="5" t="s">
        <v>1665</v>
      </c>
      <c r="H318" s="4" t="s">
        <v>1666</v>
      </c>
      <c r="I318" s="4" t="s">
        <v>1618</v>
      </c>
      <c r="J318" s="6" t="s">
        <v>1317</v>
      </c>
      <c r="K318" s="6">
        <v>45510</v>
      </c>
      <c r="L318" s="7">
        <v>23468800</v>
      </c>
      <c r="M318" s="7">
        <v>6967300</v>
      </c>
      <c r="N318" s="7">
        <f t="shared" si="9"/>
        <v>16501500</v>
      </c>
      <c r="O318" s="8">
        <f t="shared" si="10"/>
        <v>0.296875</v>
      </c>
      <c r="P318" s="9" t="s">
        <v>1667</v>
      </c>
      <c r="Q318" s="12" t="s">
        <v>112</v>
      </c>
    </row>
    <row r="319" spans="1:17" ht="52" x14ac:dyDescent="0.2">
      <c r="A319" s="12">
        <v>336</v>
      </c>
      <c r="B319" s="3" t="s">
        <v>1668</v>
      </c>
      <c r="C319" s="4" t="s">
        <v>16</v>
      </c>
      <c r="D319" s="4" t="s">
        <v>17</v>
      </c>
      <c r="E319" s="4" t="s">
        <v>1669</v>
      </c>
      <c r="F319" s="4" t="s">
        <v>1670</v>
      </c>
      <c r="G319" s="5" t="s">
        <v>1671</v>
      </c>
      <c r="H319" s="4">
        <v>627</v>
      </c>
      <c r="I319" s="4"/>
      <c r="J319" s="6" t="s">
        <v>1317</v>
      </c>
      <c r="K319" s="6"/>
      <c r="L319" s="7">
        <v>199520000</v>
      </c>
      <c r="M319" s="7">
        <v>0</v>
      </c>
      <c r="N319" s="7">
        <f t="shared" si="9"/>
        <v>199520000</v>
      </c>
      <c r="O319" s="8">
        <f t="shared" si="10"/>
        <v>0</v>
      </c>
      <c r="P319" s="9" t="s">
        <v>1672</v>
      </c>
      <c r="Q319" s="12" t="s">
        <v>112</v>
      </c>
    </row>
    <row r="320" spans="1:17" ht="78" x14ac:dyDescent="0.2">
      <c r="A320" s="12">
        <v>337</v>
      </c>
      <c r="B320" s="3" t="s">
        <v>1673</v>
      </c>
      <c r="C320" s="4" t="s">
        <v>16</v>
      </c>
      <c r="D320" s="4" t="s">
        <v>17</v>
      </c>
      <c r="E320" s="4" t="s">
        <v>1674</v>
      </c>
      <c r="F320" s="5" t="s">
        <v>1675</v>
      </c>
      <c r="G320" s="5" t="s">
        <v>1676</v>
      </c>
      <c r="H320" s="4" t="s">
        <v>1677</v>
      </c>
      <c r="I320" s="4" t="s">
        <v>1678</v>
      </c>
      <c r="J320" s="6" t="s">
        <v>1630</v>
      </c>
      <c r="K320" s="6">
        <v>45516</v>
      </c>
      <c r="L320" s="7">
        <v>25302300</v>
      </c>
      <c r="M320" s="7">
        <v>3300300</v>
      </c>
      <c r="N320" s="7">
        <f t="shared" si="9"/>
        <v>22002000</v>
      </c>
      <c r="O320" s="8">
        <f t="shared" si="10"/>
        <v>0.13043478260869565</v>
      </c>
      <c r="P320" s="9" t="s">
        <v>1680</v>
      </c>
      <c r="Q320" s="12" t="s">
        <v>112</v>
      </c>
    </row>
    <row r="321" spans="1:17" ht="78" x14ac:dyDescent="0.2">
      <c r="A321" s="12">
        <v>338</v>
      </c>
      <c r="B321" s="3" t="s">
        <v>1681</v>
      </c>
      <c r="C321" s="4" t="s">
        <v>16</v>
      </c>
      <c r="D321" s="4" t="s">
        <v>17</v>
      </c>
      <c r="E321" s="4" t="s">
        <v>1682</v>
      </c>
      <c r="F321" s="5" t="s">
        <v>1683</v>
      </c>
      <c r="G321" s="5" t="s">
        <v>1684</v>
      </c>
      <c r="H321" s="4" t="s">
        <v>1685</v>
      </c>
      <c r="I321" s="4" t="s">
        <v>1686</v>
      </c>
      <c r="J321" s="6" t="s">
        <v>1630</v>
      </c>
      <c r="K321" s="6">
        <v>45516</v>
      </c>
      <c r="L321" s="7">
        <v>25302300</v>
      </c>
      <c r="M321" s="7">
        <v>3300300</v>
      </c>
      <c r="N321" s="7">
        <f t="shared" si="9"/>
        <v>22002000</v>
      </c>
      <c r="O321" s="8">
        <f t="shared" si="10"/>
        <v>0.13043478260869565</v>
      </c>
      <c r="P321" s="9" t="s">
        <v>1687</v>
      </c>
      <c r="Q321" s="12" t="s">
        <v>112</v>
      </c>
    </row>
    <row r="322" spans="1:17" ht="91" x14ac:dyDescent="0.2">
      <c r="A322" s="12">
        <v>339</v>
      </c>
      <c r="B322" s="3" t="s">
        <v>1688</v>
      </c>
      <c r="C322" s="4" t="s">
        <v>16</v>
      </c>
      <c r="D322" s="4" t="s">
        <v>17</v>
      </c>
      <c r="E322" s="4" t="s">
        <v>1689</v>
      </c>
      <c r="F322" s="5" t="s">
        <v>1690</v>
      </c>
      <c r="G322" s="5" t="s">
        <v>1691</v>
      </c>
      <c r="H322" s="4" t="s">
        <v>1692</v>
      </c>
      <c r="I322" s="4" t="s">
        <v>1532</v>
      </c>
      <c r="J322" s="6" t="s">
        <v>227</v>
      </c>
      <c r="K322" s="6">
        <v>45516</v>
      </c>
      <c r="L322" s="7">
        <v>25302300</v>
      </c>
      <c r="M322" s="7">
        <v>3300300</v>
      </c>
      <c r="N322" s="7">
        <f t="shared" ref="N322:N385" si="11">L322-M322</f>
        <v>22002000</v>
      </c>
      <c r="O322" s="8">
        <f t="shared" ref="O322:O385" si="12">(M322/L322)</f>
        <v>0.13043478260869565</v>
      </c>
      <c r="P322" s="9" t="s">
        <v>1693</v>
      </c>
      <c r="Q322" s="12" t="s">
        <v>112</v>
      </c>
    </row>
    <row r="323" spans="1:17" s="24" customFormat="1" ht="91" x14ac:dyDescent="0.2">
      <c r="A323" s="16">
        <v>340</v>
      </c>
      <c r="B323" s="3" t="s">
        <v>1694</v>
      </c>
      <c r="C323" s="4" t="s">
        <v>16</v>
      </c>
      <c r="D323" s="4" t="s">
        <v>17</v>
      </c>
      <c r="E323" s="4" t="s">
        <v>1695</v>
      </c>
      <c r="F323" s="5" t="s">
        <v>1696</v>
      </c>
      <c r="G323" s="5" t="s">
        <v>1697</v>
      </c>
      <c r="H323" s="4" t="s">
        <v>1698</v>
      </c>
      <c r="I323" s="4" t="s">
        <v>1699</v>
      </c>
      <c r="J323" s="6" t="s">
        <v>227</v>
      </c>
      <c r="K323" s="6">
        <v>45517</v>
      </c>
      <c r="L323" s="7">
        <v>25118950</v>
      </c>
      <c r="M323" s="7">
        <v>3300300</v>
      </c>
      <c r="N323" s="7">
        <f t="shared" si="11"/>
        <v>21818650</v>
      </c>
      <c r="O323" s="8">
        <f t="shared" si="12"/>
        <v>0.13138686131386862</v>
      </c>
      <c r="P323" s="9" t="s">
        <v>1700</v>
      </c>
      <c r="Q323" s="12" t="s">
        <v>112</v>
      </c>
    </row>
    <row r="324" spans="1:17" ht="91" x14ac:dyDescent="0.2">
      <c r="A324" s="12">
        <v>341</v>
      </c>
      <c r="B324" s="3" t="s">
        <v>1701</v>
      </c>
      <c r="C324" s="4" t="s">
        <v>16</v>
      </c>
      <c r="D324" s="4" t="s">
        <v>17</v>
      </c>
      <c r="E324" s="4" t="s">
        <v>1702</v>
      </c>
      <c r="F324" s="5" t="s">
        <v>1703</v>
      </c>
      <c r="G324" s="5" t="s">
        <v>1704</v>
      </c>
      <c r="H324" s="4" t="s">
        <v>1705</v>
      </c>
      <c r="I324" s="4" t="s">
        <v>1706</v>
      </c>
      <c r="J324" s="6" t="s">
        <v>227</v>
      </c>
      <c r="K324" s="6">
        <v>45517</v>
      </c>
      <c r="L324" s="7">
        <v>25118950</v>
      </c>
      <c r="M324" s="7">
        <v>3116950</v>
      </c>
      <c r="N324" s="7">
        <f t="shared" si="11"/>
        <v>22002000</v>
      </c>
      <c r="O324" s="8">
        <f t="shared" si="12"/>
        <v>0.12408759124087591</v>
      </c>
      <c r="P324" s="9" t="s">
        <v>1707</v>
      </c>
      <c r="Q324" s="12" t="s">
        <v>112</v>
      </c>
    </row>
    <row r="325" spans="1:17" ht="78" x14ac:dyDescent="0.2">
      <c r="A325" s="12">
        <v>342</v>
      </c>
      <c r="B325" s="3" t="s">
        <v>1708</v>
      </c>
      <c r="C325" s="4" t="s">
        <v>16</v>
      </c>
      <c r="D325" s="4" t="s">
        <v>17</v>
      </c>
      <c r="E325" s="4" t="s">
        <v>1709</v>
      </c>
      <c r="F325" s="5" t="s">
        <v>1710</v>
      </c>
      <c r="G325" s="5" t="s">
        <v>1711</v>
      </c>
      <c r="H325" s="4" t="s">
        <v>1712</v>
      </c>
      <c r="I325" s="4" t="s">
        <v>932</v>
      </c>
      <c r="J325" s="6" t="s">
        <v>1630</v>
      </c>
      <c r="K325" s="6"/>
      <c r="L325" s="7">
        <v>27502500</v>
      </c>
      <c r="M325" s="7">
        <v>3116950</v>
      </c>
      <c r="N325" s="7">
        <f t="shared" si="11"/>
        <v>24385550</v>
      </c>
      <c r="O325" s="8">
        <f t="shared" si="12"/>
        <v>0.11333333333333333</v>
      </c>
      <c r="P325" s="9" t="s">
        <v>1713</v>
      </c>
      <c r="Q325" s="12" t="s">
        <v>112</v>
      </c>
    </row>
    <row r="326" spans="1:17" ht="78" x14ac:dyDescent="0.2">
      <c r="A326" s="12">
        <v>343</v>
      </c>
      <c r="B326" s="3" t="s">
        <v>1714</v>
      </c>
      <c r="C326" s="4" t="s">
        <v>16</v>
      </c>
      <c r="D326" s="4" t="s">
        <v>17</v>
      </c>
      <c r="E326" s="4" t="s">
        <v>1715</v>
      </c>
      <c r="F326" s="5" t="s">
        <v>1716</v>
      </c>
      <c r="G326" s="5" t="s">
        <v>1717</v>
      </c>
      <c r="H326" s="4" t="s">
        <v>1718</v>
      </c>
      <c r="I326" s="4" t="s">
        <v>932</v>
      </c>
      <c r="J326" s="6" t="s">
        <v>1630</v>
      </c>
      <c r="K326" s="6"/>
      <c r="L326" s="7">
        <v>27502500</v>
      </c>
      <c r="M326" s="7">
        <v>3116950</v>
      </c>
      <c r="N326" s="7">
        <f t="shared" si="11"/>
        <v>24385550</v>
      </c>
      <c r="O326" s="8">
        <f t="shared" si="12"/>
        <v>0.11333333333333333</v>
      </c>
      <c r="P326" s="9" t="s">
        <v>1719</v>
      </c>
      <c r="Q326" s="12" t="s">
        <v>112</v>
      </c>
    </row>
    <row r="327" spans="1:17" ht="65" x14ac:dyDescent="0.2">
      <c r="A327" s="12">
        <v>344</v>
      </c>
      <c r="B327" s="3" t="s">
        <v>1720</v>
      </c>
      <c r="C327" s="4" t="s">
        <v>16</v>
      </c>
      <c r="D327" s="4" t="s">
        <v>17</v>
      </c>
      <c r="E327" s="4" t="s">
        <v>1651</v>
      </c>
      <c r="F327" s="5" t="s">
        <v>1652</v>
      </c>
      <c r="G327" s="5" t="s">
        <v>1653</v>
      </c>
      <c r="H327" s="4" t="s">
        <v>1654</v>
      </c>
      <c r="I327" s="4" t="s">
        <v>932</v>
      </c>
      <c r="J327" s="6" t="s">
        <v>1439</v>
      </c>
      <c r="K327" s="6"/>
      <c r="L327" s="7">
        <v>14600000</v>
      </c>
      <c r="M327" s="7">
        <v>2499999</v>
      </c>
      <c r="N327" s="7">
        <f t="shared" si="11"/>
        <v>12100001</v>
      </c>
      <c r="O327" s="8">
        <f t="shared" si="12"/>
        <v>0.17123280821917808</v>
      </c>
      <c r="P327" s="9"/>
      <c r="Q327" s="12" t="s">
        <v>112</v>
      </c>
    </row>
    <row r="328" spans="1:17" ht="91" x14ac:dyDescent="0.2">
      <c r="A328" s="12">
        <v>345</v>
      </c>
      <c r="B328" s="3" t="s">
        <v>1721</v>
      </c>
      <c r="C328" s="4" t="s">
        <v>16</v>
      </c>
      <c r="D328" s="4" t="s">
        <v>17</v>
      </c>
      <c r="E328" s="4" t="s">
        <v>1722</v>
      </c>
      <c r="F328" s="5" t="s">
        <v>1723</v>
      </c>
      <c r="G328" s="5" t="s">
        <v>1724</v>
      </c>
      <c r="H328" s="4" t="s">
        <v>1725</v>
      </c>
      <c r="I328" s="4" t="s">
        <v>1726</v>
      </c>
      <c r="J328" s="6" t="s">
        <v>227</v>
      </c>
      <c r="K328" s="6">
        <v>45517</v>
      </c>
      <c r="L328" s="7">
        <v>25118950</v>
      </c>
      <c r="M328" s="7">
        <v>2933600</v>
      </c>
      <c r="N328" s="7">
        <f t="shared" si="11"/>
        <v>22185350</v>
      </c>
      <c r="O328" s="8">
        <f t="shared" si="12"/>
        <v>0.11678832116788321</v>
      </c>
      <c r="P328" s="9" t="s">
        <v>1727</v>
      </c>
      <c r="Q328" s="12" t="s">
        <v>112</v>
      </c>
    </row>
    <row r="329" spans="1:17" ht="52" x14ac:dyDescent="0.2">
      <c r="A329" s="12">
        <v>346</v>
      </c>
      <c r="B329" s="3" t="s">
        <v>1728</v>
      </c>
      <c r="C329" s="4" t="s">
        <v>16</v>
      </c>
      <c r="D329" s="4" t="s">
        <v>17</v>
      </c>
      <c r="E329" s="4" t="s">
        <v>1729</v>
      </c>
      <c r="F329" s="5" t="s">
        <v>1730</v>
      </c>
      <c r="G329" s="5" t="s">
        <v>1731</v>
      </c>
      <c r="H329" s="4" t="s">
        <v>1732</v>
      </c>
      <c r="I329" s="4" t="s">
        <v>1475</v>
      </c>
      <c r="J329" s="6" t="s">
        <v>1630</v>
      </c>
      <c r="K329" s="6">
        <v>45518</v>
      </c>
      <c r="L329" s="7">
        <v>24935600</v>
      </c>
      <c r="M329" s="7">
        <v>0</v>
      </c>
      <c r="N329" s="7">
        <f t="shared" si="11"/>
        <v>24935600</v>
      </c>
      <c r="O329" s="8">
        <f t="shared" si="12"/>
        <v>0</v>
      </c>
      <c r="P329" s="9" t="s">
        <v>1734</v>
      </c>
      <c r="Q329" s="12" t="s">
        <v>112</v>
      </c>
    </row>
    <row r="330" spans="1:17" ht="78" x14ac:dyDescent="0.2">
      <c r="A330" s="12">
        <v>347</v>
      </c>
      <c r="B330" s="3" t="s">
        <v>1735</v>
      </c>
      <c r="C330" s="4" t="s">
        <v>16</v>
      </c>
      <c r="D330" s="4" t="s">
        <v>17</v>
      </c>
      <c r="E330" s="4" t="s">
        <v>1736</v>
      </c>
      <c r="F330" s="5" t="s">
        <v>1737</v>
      </c>
      <c r="G330" s="5" t="s">
        <v>1738</v>
      </c>
      <c r="H330" s="4" t="s">
        <v>1739</v>
      </c>
      <c r="I330" s="4" t="s">
        <v>1550</v>
      </c>
      <c r="J330" s="6" t="s">
        <v>1630</v>
      </c>
      <c r="K330" s="6">
        <v>45518</v>
      </c>
      <c r="L330" s="7">
        <v>24935600</v>
      </c>
      <c r="M330" s="7">
        <v>2933600</v>
      </c>
      <c r="N330" s="7">
        <f t="shared" si="11"/>
        <v>22002000</v>
      </c>
      <c r="O330" s="8">
        <f t="shared" si="12"/>
        <v>0.11764705882352941</v>
      </c>
      <c r="P330" s="9" t="s">
        <v>1740</v>
      </c>
      <c r="Q330" s="12" t="s">
        <v>112</v>
      </c>
    </row>
    <row r="331" spans="1:17" ht="52" x14ac:dyDescent="0.2">
      <c r="A331" s="12">
        <v>348</v>
      </c>
      <c r="B331" s="3" t="s">
        <v>1741</v>
      </c>
      <c r="C331" s="4" t="s">
        <v>16</v>
      </c>
      <c r="D331" s="4" t="s">
        <v>17</v>
      </c>
      <c r="E331" s="4" t="s">
        <v>1742</v>
      </c>
      <c r="F331" s="5" t="s">
        <v>1743</v>
      </c>
      <c r="G331" s="5" t="s">
        <v>1744</v>
      </c>
      <c r="H331" s="4" t="s">
        <v>1745</v>
      </c>
      <c r="I331" s="4" t="s">
        <v>1746</v>
      </c>
      <c r="J331" s="6" t="s">
        <v>1630</v>
      </c>
      <c r="K331" s="6">
        <v>45518</v>
      </c>
      <c r="L331" s="7">
        <v>24935600</v>
      </c>
      <c r="M331" s="7">
        <v>2933600</v>
      </c>
      <c r="N331" s="7">
        <f t="shared" si="11"/>
        <v>22002000</v>
      </c>
      <c r="O331" s="8">
        <f t="shared" si="12"/>
        <v>0.11764705882352941</v>
      </c>
      <c r="P331" s="9" t="s">
        <v>1747</v>
      </c>
      <c r="Q331" s="12" t="s">
        <v>112</v>
      </c>
    </row>
    <row r="332" spans="1:17" ht="91" x14ac:dyDescent="0.2">
      <c r="A332" s="12">
        <v>349</v>
      </c>
      <c r="B332" s="3" t="s">
        <v>1748</v>
      </c>
      <c r="C332" s="4" t="s">
        <v>16</v>
      </c>
      <c r="D332" s="4" t="s">
        <v>17</v>
      </c>
      <c r="E332" s="4" t="s">
        <v>1749</v>
      </c>
      <c r="F332" s="5" t="s">
        <v>1750</v>
      </c>
      <c r="G332" s="5" t="s">
        <v>1751</v>
      </c>
      <c r="H332" s="4" t="s">
        <v>1752</v>
      </c>
      <c r="I332" s="4" t="s">
        <v>1660</v>
      </c>
      <c r="J332" s="6" t="s">
        <v>227</v>
      </c>
      <c r="K332" s="6">
        <v>45524</v>
      </c>
      <c r="L332" s="7">
        <v>23835500</v>
      </c>
      <c r="M332" s="7">
        <v>0</v>
      </c>
      <c r="N332" s="7">
        <f t="shared" si="11"/>
        <v>23835500</v>
      </c>
      <c r="O332" s="8">
        <f t="shared" si="12"/>
        <v>0</v>
      </c>
      <c r="P332" s="9" t="s">
        <v>1753</v>
      </c>
      <c r="Q332" s="12" t="s">
        <v>112</v>
      </c>
    </row>
    <row r="333" spans="1:17" ht="91" x14ac:dyDescent="0.2">
      <c r="A333" s="12">
        <v>350</v>
      </c>
      <c r="B333" s="3" t="s">
        <v>1754</v>
      </c>
      <c r="C333" s="4" t="s">
        <v>16</v>
      </c>
      <c r="D333" s="4" t="s">
        <v>17</v>
      </c>
      <c r="E333" s="4" t="s">
        <v>1755</v>
      </c>
      <c r="F333" s="5" t="s">
        <v>1756</v>
      </c>
      <c r="G333" s="5" t="s">
        <v>1757</v>
      </c>
      <c r="H333" s="4" t="s">
        <v>1758</v>
      </c>
      <c r="I333" s="4" t="s">
        <v>1666</v>
      </c>
      <c r="J333" s="6" t="s">
        <v>227</v>
      </c>
      <c r="K333" s="6">
        <v>45524</v>
      </c>
      <c r="L333" s="7">
        <v>23652150</v>
      </c>
      <c r="M333" s="7">
        <v>0</v>
      </c>
      <c r="N333" s="7">
        <f t="shared" si="11"/>
        <v>23652150</v>
      </c>
      <c r="O333" s="8">
        <f t="shared" si="12"/>
        <v>0</v>
      </c>
      <c r="P333" s="9" t="s">
        <v>1759</v>
      </c>
      <c r="Q333" s="5" t="s">
        <v>112</v>
      </c>
    </row>
    <row r="334" spans="1:17" ht="65" x14ac:dyDescent="0.2">
      <c r="A334" s="12">
        <v>351</v>
      </c>
      <c r="B334" s="3" t="s">
        <v>1760</v>
      </c>
      <c r="C334" s="4" t="s">
        <v>16</v>
      </c>
      <c r="D334" s="4" t="s">
        <v>17</v>
      </c>
      <c r="E334" s="4" t="s">
        <v>1761</v>
      </c>
      <c r="F334" s="5" t="s">
        <v>1762</v>
      </c>
      <c r="G334" s="5" t="s">
        <v>1763</v>
      </c>
      <c r="H334" s="4" t="s">
        <v>1764</v>
      </c>
      <c r="I334" s="4" t="s">
        <v>1573</v>
      </c>
      <c r="J334" s="6" t="s">
        <v>1765</v>
      </c>
      <c r="K334" s="6">
        <v>45524</v>
      </c>
      <c r="L334" s="7">
        <v>9967100</v>
      </c>
      <c r="M334" s="7">
        <v>0</v>
      </c>
      <c r="N334" s="7">
        <f t="shared" si="11"/>
        <v>9967100</v>
      </c>
      <c r="O334" s="8">
        <f t="shared" si="12"/>
        <v>0</v>
      </c>
      <c r="P334" s="9" t="s">
        <v>1766</v>
      </c>
      <c r="Q334" s="5" t="s">
        <v>112</v>
      </c>
    </row>
    <row r="335" spans="1:17" ht="78" x14ac:dyDescent="0.2">
      <c r="A335" s="12">
        <v>352</v>
      </c>
      <c r="B335" s="3" t="s">
        <v>1767</v>
      </c>
      <c r="C335" s="4" t="s">
        <v>16</v>
      </c>
      <c r="D335" s="4" t="s">
        <v>17</v>
      </c>
      <c r="E335" s="4" t="s">
        <v>1768</v>
      </c>
      <c r="F335" s="5" t="s">
        <v>1769</v>
      </c>
      <c r="G335" s="5" t="s">
        <v>1770</v>
      </c>
      <c r="H335" s="4" t="s">
        <v>1771</v>
      </c>
      <c r="I335" s="4" t="s">
        <v>1772</v>
      </c>
      <c r="J335" s="6" t="s">
        <v>1733</v>
      </c>
      <c r="K335" s="6">
        <v>45524</v>
      </c>
      <c r="L335" s="7">
        <v>29035500</v>
      </c>
      <c r="M335" s="7">
        <v>0</v>
      </c>
      <c r="N335" s="7">
        <f t="shared" si="11"/>
        <v>29035500</v>
      </c>
      <c r="O335" s="8">
        <f t="shared" si="12"/>
        <v>0</v>
      </c>
      <c r="P335" s="9" t="s">
        <v>1773</v>
      </c>
      <c r="Q335" s="5" t="s">
        <v>112</v>
      </c>
    </row>
    <row r="336" spans="1:17" ht="65" x14ac:dyDescent="0.2">
      <c r="A336" s="12">
        <v>353</v>
      </c>
      <c r="B336" s="3" t="s">
        <v>1774</v>
      </c>
      <c r="C336" s="4" t="s">
        <v>16</v>
      </c>
      <c r="D336" s="4" t="s">
        <v>17</v>
      </c>
      <c r="E336" s="4" t="s">
        <v>1621</v>
      </c>
      <c r="F336" s="5" t="s">
        <v>1622</v>
      </c>
      <c r="G336" s="5" t="s">
        <v>1775</v>
      </c>
      <c r="H336" s="4" t="s">
        <v>1746</v>
      </c>
      <c r="I336" s="4" t="s">
        <v>1776</v>
      </c>
      <c r="J336" s="6" t="s">
        <v>1164</v>
      </c>
      <c r="K336" s="6">
        <v>45524</v>
      </c>
      <c r="L336" s="7">
        <v>29035500</v>
      </c>
      <c r="M336" s="7">
        <v>0</v>
      </c>
      <c r="N336" s="7">
        <f t="shared" si="11"/>
        <v>29035500</v>
      </c>
      <c r="O336" s="8">
        <f t="shared" si="12"/>
        <v>0</v>
      </c>
      <c r="P336" s="9" t="s">
        <v>1777</v>
      </c>
      <c r="Q336" s="5" t="s">
        <v>112</v>
      </c>
    </row>
    <row r="337" spans="1:17" ht="52" x14ac:dyDescent="0.2">
      <c r="A337" s="12">
        <v>354</v>
      </c>
      <c r="B337" s="3" t="s">
        <v>1778</v>
      </c>
      <c r="C337" s="4" t="s">
        <v>16</v>
      </c>
      <c r="D337" s="4" t="s">
        <v>17</v>
      </c>
      <c r="E337" s="4" t="s">
        <v>1779</v>
      </c>
      <c r="F337" s="5" t="s">
        <v>849</v>
      </c>
      <c r="G337" s="5" t="s">
        <v>850</v>
      </c>
      <c r="H337" s="4" t="s">
        <v>1780</v>
      </c>
      <c r="I337" s="4" t="s">
        <v>1781</v>
      </c>
      <c r="J337" s="6" t="s">
        <v>1679</v>
      </c>
      <c r="K337" s="6">
        <v>45526</v>
      </c>
      <c r="L337" s="7">
        <v>16810410</v>
      </c>
      <c r="M337" s="7">
        <v>0</v>
      </c>
      <c r="N337" s="7">
        <f t="shared" si="11"/>
        <v>16810410</v>
      </c>
      <c r="O337" s="8">
        <f t="shared" si="12"/>
        <v>0</v>
      </c>
      <c r="P337" s="9" t="s">
        <v>1782</v>
      </c>
      <c r="Q337" s="5" t="s">
        <v>112</v>
      </c>
    </row>
    <row r="338" spans="1:17" ht="52" x14ac:dyDescent="0.2">
      <c r="A338" s="12">
        <v>354</v>
      </c>
      <c r="B338" s="3" t="s">
        <v>1778</v>
      </c>
      <c r="C338" s="4" t="s">
        <v>16</v>
      </c>
      <c r="D338" s="4" t="s">
        <v>17</v>
      </c>
      <c r="E338" s="4" t="s">
        <v>1779</v>
      </c>
      <c r="F338" s="5" t="s">
        <v>849</v>
      </c>
      <c r="G338" s="5" t="s">
        <v>850</v>
      </c>
      <c r="H338" s="4" t="s">
        <v>1780</v>
      </c>
      <c r="I338" s="4" t="s">
        <v>1781</v>
      </c>
      <c r="J338" s="6" t="s">
        <v>1679</v>
      </c>
      <c r="K338" s="6">
        <v>45526</v>
      </c>
      <c r="L338" s="7">
        <v>16810410</v>
      </c>
      <c r="M338" s="7">
        <v>0</v>
      </c>
      <c r="N338" s="7">
        <f t="shared" si="11"/>
        <v>16810410</v>
      </c>
      <c r="O338" s="8">
        <f t="shared" si="12"/>
        <v>0</v>
      </c>
      <c r="P338" s="9" t="s">
        <v>1782</v>
      </c>
      <c r="Q338" s="5" t="s">
        <v>112</v>
      </c>
    </row>
    <row r="339" spans="1:17" ht="91" x14ac:dyDescent="0.2">
      <c r="A339" s="12">
        <v>355</v>
      </c>
      <c r="B339" s="3" t="s">
        <v>1785</v>
      </c>
      <c r="C339" s="4" t="s">
        <v>16</v>
      </c>
      <c r="D339" s="4" t="s">
        <v>17</v>
      </c>
      <c r="E339" s="4" t="s">
        <v>1786</v>
      </c>
      <c r="F339" s="5" t="s">
        <v>805</v>
      </c>
      <c r="G339" s="5" t="s">
        <v>1787</v>
      </c>
      <c r="H339" s="4" t="s">
        <v>1788</v>
      </c>
      <c r="I339" s="4" t="s">
        <v>1586</v>
      </c>
      <c r="J339" s="6" t="s">
        <v>1789</v>
      </c>
      <c r="K339" s="6">
        <v>45657</v>
      </c>
      <c r="L339" s="7">
        <v>16263730</v>
      </c>
      <c r="M339" s="7">
        <v>0</v>
      </c>
      <c r="N339" s="7">
        <f t="shared" si="11"/>
        <v>16263730</v>
      </c>
      <c r="O339" s="8">
        <f t="shared" si="12"/>
        <v>0</v>
      </c>
      <c r="P339" s="36" t="s">
        <v>1920</v>
      </c>
      <c r="Q339" s="12" t="s">
        <v>112</v>
      </c>
    </row>
    <row r="340" spans="1:17" ht="91" x14ac:dyDescent="0.2">
      <c r="A340" s="12">
        <v>356</v>
      </c>
      <c r="B340" s="3" t="s">
        <v>1790</v>
      </c>
      <c r="C340" s="4" t="s">
        <v>16</v>
      </c>
      <c r="D340" s="4" t="s">
        <v>17</v>
      </c>
      <c r="E340" s="4" t="s">
        <v>1791</v>
      </c>
      <c r="F340" s="5" t="s">
        <v>1792</v>
      </c>
      <c r="G340" s="5" t="s">
        <v>1793</v>
      </c>
      <c r="H340" s="4" t="s">
        <v>1794</v>
      </c>
      <c r="I340" s="4" t="s">
        <v>1567</v>
      </c>
      <c r="J340" s="6" t="s">
        <v>1789</v>
      </c>
      <c r="K340" s="6">
        <v>45657</v>
      </c>
      <c r="L340" s="7">
        <v>21818650</v>
      </c>
      <c r="M340" s="7">
        <v>0</v>
      </c>
      <c r="N340" s="7">
        <f t="shared" si="11"/>
        <v>21818650</v>
      </c>
      <c r="O340" s="8">
        <f t="shared" si="12"/>
        <v>0</v>
      </c>
      <c r="P340" s="36" t="s">
        <v>1921</v>
      </c>
      <c r="Q340" s="12" t="s">
        <v>112</v>
      </c>
    </row>
    <row r="341" spans="1:17" ht="78" x14ac:dyDescent="0.2">
      <c r="A341" s="12">
        <v>358</v>
      </c>
      <c r="B341" s="3" t="s">
        <v>1795</v>
      </c>
      <c r="C341" s="4" t="s">
        <v>16</v>
      </c>
      <c r="D341" s="4" t="s">
        <v>17</v>
      </c>
      <c r="E341" s="4" t="s">
        <v>1796</v>
      </c>
      <c r="F341" s="5" t="s">
        <v>854</v>
      </c>
      <c r="G341" s="5" t="s">
        <v>1797</v>
      </c>
      <c r="H341" s="4" t="s">
        <v>1798</v>
      </c>
      <c r="I341" s="4" t="s">
        <v>1799</v>
      </c>
      <c r="J341" s="6" t="s">
        <v>1789</v>
      </c>
      <c r="K341" s="6">
        <v>45657</v>
      </c>
      <c r="L341" s="7">
        <v>26578650</v>
      </c>
      <c r="M341" s="7">
        <v>0</v>
      </c>
      <c r="N341" s="7">
        <f t="shared" si="11"/>
        <v>26578650</v>
      </c>
      <c r="O341" s="8">
        <f t="shared" si="12"/>
        <v>0</v>
      </c>
      <c r="P341" s="36" t="s">
        <v>1922</v>
      </c>
      <c r="Q341" s="12" t="s">
        <v>112</v>
      </c>
    </row>
    <row r="342" spans="1:17" ht="78" x14ac:dyDescent="0.2">
      <c r="A342" s="12">
        <v>359</v>
      </c>
      <c r="B342" s="3" t="s">
        <v>1800</v>
      </c>
      <c r="C342" s="4" t="s">
        <v>16</v>
      </c>
      <c r="D342" s="4" t="s">
        <v>17</v>
      </c>
      <c r="E342" s="4" t="s">
        <v>1801</v>
      </c>
      <c r="F342" s="5" t="s">
        <v>859</v>
      </c>
      <c r="G342" s="5" t="s">
        <v>1802</v>
      </c>
      <c r="H342" s="4" t="s">
        <v>1803</v>
      </c>
      <c r="I342" s="4" t="s">
        <v>1804</v>
      </c>
      <c r="J342" s="6" t="s">
        <v>1789</v>
      </c>
      <c r="K342" s="6">
        <v>45657</v>
      </c>
      <c r="L342" s="7">
        <v>26578650</v>
      </c>
      <c r="M342" s="7">
        <v>0</v>
      </c>
      <c r="N342" s="7">
        <f t="shared" si="11"/>
        <v>26578650</v>
      </c>
      <c r="O342" s="8">
        <f t="shared" si="12"/>
        <v>0</v>
      </c>
      <c r="P342" s="36" t="s">
        <v>1923</v>
      </c>
      <c r="Q342" s="12" t="s">
        <v>112</v>
      </c>
    </row>
    <row r="343" spans="1:17" ht="91" x14ac:dyDescent="0.2">
      <c r="A343" s="12">
        <v>360</v>
      </c>
      <c r="B343" s="3" t="s">
        <v>1805</v>
      </c>
      <c r="C343" s="4" t="s">
        <v>16</v>
      </c>
      <c r="D343" s="4" t="s">
        <v>17</v>
      </c>
      <c r="E343" s="4" t="s">
        <v>1806</v>
      </c>
      <c r="F343" s="5" t="s">
        <v>1807</v>
      </c>
      <c r="G343" s="5" t="s">
        <v>1808</v>
      </c>
      <c r="H343" s="4" t="s">
        <v>1809</v>
      </c>
      <c r="I343" s="4" t="s">
        <v>932</v>
      </c>
      <c r="J343" s="6" t="s">
        <v>1810</v>
      </c>
      <c r="K343" s="6">
        <v>45657</v>
      </c>
      <c r="L343" s="7">
        <v>16263730</v>
      </c>
      <c r="M343" s="7">
        <v>0</v>
      </c>
      <c r="N343" s="7">
        <f t="shared" si="11"/>
        <v>16263730</v>
      </c>
      <c r="O343" s="8">
        <f t="shared" si="12"/>
        <v>0</v>
      </c>
      <c r="P343" s="36" t="s">
        <v>1924</v>
      </c>
      <c r="Q343" s="12" t="s">
        <v>112</v>
      </c>
    </row>
    <row r="344" spans="1:17" ht="65" x14ac:dyDescent="0.2">
      <c r="A344" s="12">
        <v>361</v>
      </c>
      <c r="B344" s="3" t="s">
        <v>1811</v>
      </c>
      <c r="C344" s="4" t="s">
        <v>16</v>
      </c>
      <c r="D344" s="4" t="s">
        <v>17</v>
      </c>
      <c r="E344" s="4" t="s">
        <v>999</v>
      </c>
      <c r="F344" s="5" t="s">
        <v>1000</v>
      </c>
      <c r="G344" s="5" t="s">
        <v>1812</v>
      </c>
      <c r="H344" s="4" t="s">
        <v>1813</v>
      </c>
      <c r="I344" s="4" t="s">
        <v>1636</v>
      </c>
      <c r="J344" s="6" t="s">
        <v>1789</v>
      </c>
      <c r="K344" s="6">
        <v>45657</v>
      </c>
      <c r="L344" s="7">
        <v>16263730</v>
      </c>
      <c r="M344" s="7">
        <v>0</v>
      </c>
      <c r="N344" s="7">
        <f t="shared" si="11"/>
        <v>16263730</v>
      </c>
      <c r="O344" s="8">
        <f t="shared" si="12"/>
        <v>0</v>
      </c>
      <c r="P344" s="36" t="s">
        <v>1925</v>
      </c>
      <c r="Q344" s="12" t="s">
        <v>112</v>
      </c>
    </row>
    <row r="345" spans="1:17" ht="78" x14ac:dyDescent="0.2">
      <c r="A345" s="12">
        <v>362</v>
      </c>
      <c r="B345" s="3" t="s">
        <v>1814</v>
      </c>
      <c r="C345" s="4" t="s">
        <v>16</v>
      </c>
      <c r="D345" s="4" t="s">
        <v>17</v>
      </c>
      <c r="E345" s="4" t="s">
        <v>1815</v>
      </c>
      <c r="F345" s="5" t="s">
        <v>1816</v>
      </c>
      <c r="G345" s="5" t="s">
        <v>1817</v>
      </c>
      <c r="H345" s="4" t="s">
        <v>1818</v>
      </c>
      <c r="I345" s="4" t="s">
        <v>1654</v>
      </c>
      <c r="J345" s="6" t="s">
        <v>1789</v>
      </c>
      <c r="K345" s="6">
        <v>45596</v>
      </c>
      <c r="L345" s="7">
        <v>4523530</v>
      </c>
      <c r="M345" s="7">
        <v>0</v>
      </c>
      <c r="N345" s="7">
        <f t="shared" si="11"/>
        <v>4523530</v>
      </c>
      <c r="O345" s="8">
        <f t="shared" si="12"/>
        <v>0</v>
      </c>
      <c r="P345" s="36" t="s">
        <v>1926</v>
      </c>
      <c r="Q345" s="12" t="s">
        <v>112</v>
      </c>
    </row>
    <row r="346" spans="1:17" ht="91" x14ac:dyDescent="0.2">
      <c r="A346" s="12">
        <v>363</v>
      </c>
      <c r="B346" s="3" t="s">
        <v>1819</v>
      </c>
      <c r="C346" s="4" t="s">
        <v>16</v>
      </c>
      <c r="D346" s="4" t="s">
        <v>17</v>
      </c>
      <c r="E346" s="4" t="s">
        <v>1820</v>
      </c>
      <c r="F346" s="5" t="s">
        <v>1821</v>
      </c>
      <c r="G346" s="5" t="s">
        <v>1822</v>
      </c>
      <c r="H346" s="4" t="s">
        <v>1823</v>
      </c>
      <c r="I346" s="4" t="s">
        <v>1698</v>
      </c>
      <c r="J346" s="6" t="s">
        <v>1789</v>
      </c>
      <c r="K346" s="6">
        <v>45657</v>
      </c>
      <c r="L346" s="7">
        <v>21818650</v>
      </c>
      <c r="M346" s="7">
        <v>0</v>
      </c>
      <c r="N346" s="7">
        <f t="shared" si="11"/>
        <v>21818650</v>
      </c>
      <c r="O346" s="8">
        <f t="shared" si="12"/>
        <v>0</v>
      </c>
      <c r="P346" s="36" t="s">
        <v>1927</v>
      </c>
      <c r="Q346" s="12" t="s">
        <v>112</v>
      </c>
    </row>
    <row r="347" spans="1:17" ht="78" x14ac:dyDescent="0.2">
      <c r="A347" s="12">
        <v>364</v>
      </c>
      <c r="B347" s="3" t="s">
        <v>1824</v>
      </c>
      <c r="C347" s="4" t="s">
        <v>16</v>
      </c>
      <c r="D347" s="4" t="s">
        <v>17</v>
      </c>
      <c r="E347" s="4" t="s">
        <v>1825</v>
      </c>
      <c r="F347" s="5" t="s">
        <v>875</v>
      </c>
      <c r="G347" s="5" t="s">
        <v>66</v>
      </c>
      <c r="H347" s="4" t="s">
        <v>1826</v>
      </c>
      <c r="I347" s="4" t="s">
        <v>1692</v>
      </c>
      <c r="J347" s="6" t="s">
        <v>1827</v>
      </c>
      <c r="K347" s="6">
        <v>45657</v>
      </c>
      <c r="L347" s="7">
        <v>11200000</v>
      </c>
      <c r="M347" s="7">
        <v>0</v>
      </c>
      <c r="N347" s="7">
        <f t="shared" si="11"/>
        <v>11200000</v>
      </c>
      <c r="O347" s="8">
        <f t="shared" si="12"/>
        <v>0</v>
      </c>
      <c r="P347" s="36" t="s">
        <v>1928</v>
      </c>
      <c r="Q347" s="12" t="s">
        <v>112</v>
      </c>
    </row>
    <row r="348" spans="1:17" ht="65" x14ac:dyDescent="0.2">
      <c r="A348" s="12">
        <v>365</v>
      </c>
      <c r="B348" s="3" t="s">
        <v>1828</v>
      </c>
      <c r="C348" s="4" t="s">
        <v>16</v>
      </c>
      <c r="D348" s="4" t="s">
        <v>17</v>
      </c>
      <c r="E348" s="4" t="s">
        <v>1829</v>
      </c>
      <c r="F348" s="5" t="s">
        <v>1830</v>
      </c>
      <c r="G348" s="5" t="s">
        <v>1831</v>
      </c>
      <c r="H348" s="4" t="s">
        <v>1832</v>
      </c>
      <c r="I348" s="4" t="s">
        <v>1758</v>
      </c>
      <c r="J348" s="6" t="s">
        <v>1789</v>
      </c>
      <c r="K348" s="6">
        <v>45657</v>
      </c>
      <c r="L348" s="7">
        <v>26578650</v>
      </c>
      <c r="M348" s="7">
        <v>0</v>
      </c>
      <c r="N348" s="7">
        <f t="shared" si="11"/>
        <v>26578650</v>
      </c>
      <c r="O348" s="8">
        <f t="shared" si="12"/>
        <v>0</v>
      </c>
      <c r="P348" s="36" t="s">
        <v>1929</v>
      </c>
      <c r="Q348" s="12" t="s">
        <v>112</v>
      </c>
    </row>
    <row r="349" spans="1:17" ht="52" x14ac:dyDescent="0.2">
      <c r="A349" s="12">
        <v>366</v>
      </c>
      <c r="B349" s="3" t="s">
        <v>1833</v>
      </c>
      <c r="C349" s="4" t="s">
        <v>16</v>
      </c>
      <c r="D349" s="4" t="s">
        <v>17</v>
      </c>
      <c r="E349" s="4" t="s">
        <v>1295</v>
      </c>
      <c r="F349" s="5" t="s">
        <v>1296</v>
      </c>
      <c r="G349" s="5" t="s">
        <v>498</v>
      </c>
      <c r="H349" s="4" t="s">
        <v>1834</v>
      </c>
      <c r="I349" s="4" t="s">
        <v>1835</v>
      </c>
      <c r="J349" s="6" t="s">
        <v>1836</v>
      </c>
      <c r="K349" s="6">
        <v>45565</v>
      </c>
      <c r="L349" s="7">
        <v>3690090</v>
      </c>
      <c r="M349" s="7">
        <v>3690090</v>
      </c>
      <c r="N349" s="7">
        <f t="shared" si="11"/>
        <v>0</v>
      </c>
      <c r="O349" s="8">
        <f t="shared" si="12"/>
        <v>1</v>
      </c>
      <c r="P349" s="36" t="s">
        <v>1930</v>
      </c>
      <c r="Q349" s="12" t="s">
        <v>22</v>
      </c>
    </row>
    <row r="350" spans="1:17" ht="208" x14ac:dyDescent="0.2">
      <c r="A350" s="12">
        <v>367</v>
      </c>
      <c r="B350" s="3" t="s">
        <v>1837</v>
      </c>
      <c r="C350" s="4" t="s">
        <v>16</v>
      </c>
      <c r="D350" s="4" t="s">
        <v>17</v>
      </c>
      <c r="E350" s="4" t="s">
        <v>1838</v>
      </c>
      <c r="F350" s="5" t="s">
        <v>1839</v>
      </c>
      <c r="G350" s="5" t="s">
        <v>1840</v>
      </c>
      <c r="H350" s="4" t="s">
        <v>1841</v>
      </c>
      <c r="I350" s="4" t="s">
        <v>932</v>
      </c>
      <c r="J350" s="6" t="s">
        <v>1836</v>
      </c>
      <c r="K350" s="6">
        <v>45657</v>
      </c>
      <c r="L350" s="7">
        <v>15990390</v>
      </c>
      <c r="M350" s="7">
        <v>3690090</v>
      </c>
      <c r="N350" s="7">
        <f t="shared" si="11"/>
        <v>12300300</v>
      </c>
      <c r="O350" s="8">
        <f t="shared" si="12"/>
        <v>0.23076923076923078</v>
      </c>
      <c r="P350" s="36" t="s">
        <v>1931</v>
      </c>
      <c r="Q350" s="12" t="s">
        <v>112</v>
      </c>
    </row>
    <row r="351" spans="1:17" ht="169" x14ac:dyDescent="0.2">
      <c r="A351" s="12">
        <v>368</v>
      </c>
      <c r="B351" s="3" t="s">
        <v>1842</v>
      </c>
      <c r="C351" s="4" t="s">
        <v>16</v>
      </c>
      <c r="D351" s="4" t="s">
        <v>17</v>
      </c>
      <c r="E351" s="4" t="s">
        <v>1612</v>
      </c>
      <c r="F351" s="5" t="s">
        <v>835</v>
      </c>
      <c r="G351" s="5" t="s">
        <v>1843</v>
      </c>
      <c r="H351" s="4" t="s">
        <v>1844</v>
      </c>
      <c r="I351" s="4" t="s">
        <v>932</v>
      </c>
      <c r="J351" s="6" t="s">
        <v>1836</v>
      </c>
      <c r="K351" s="6">
        <v>45657</v>
      </c>
      <c r="L351" s="7">
        <v>21451950</v>
      </c>
      <c r="M351" s="7">
        <v>4950450</v>
      </c>
      <c r="N351" s="7">
        <f t="shared" si="11"/>
        <v>16501500</v>
      </c>
      <c r="O351" s="8">
        <f t="shared" si="12"/>
        <v>0.23076923076923078</v>
      </c>
      <c r="P351" s="36" t="s">
        <v>1932</v>
      </c>
      <c r="Q351" s="12" t="s">
        <v>112</v>
      </c>
    </row>
    <row r="352" spans="1:17" ht="182" x14ac:dyDescent="0.2">
      <c r="A352" s="12">
        <v>369</v>
      </c>
      <c r="B352" s="3" t="s">
        <v>1845</v>
      </c>
      <c r="C352" s="4" t="s">
        <v>16</v>
      </c>
      <c r="D352" s="4" t="s">
        <v>17</v>
      </c>
      <c r="E352" s="4" t="s">
        <v>1289</v>
      </c>
      <c r="F352" s="5" t="s">
        <v>1290</v>
      </c>
      <c r="G352" s="5" t="s">
        <v>1846</v>
      </c>
      <c r="H352" s="4" t="s">
        <v>1847</v>
      </c>
      <c r="I352" s="4" t="s">
        <v>1624</v>
      </c>
      <c r="J352" s="6" t="s">
        <v>1848</v>
      </c>
      <c r="K352" s="6">
        <v>45657</v>
      </c>
      <c r="L352" s="7">
        <v>21268600</v>
      </c>
      <c r="M352" s="7">
        <v>4767100</v>
      </c>
      <c r="N352" s="7">
        <f t="shared" si="11"/>
        <v>16501500</v>
      </c>
      <c r="O352" s="8">
        <f t="shared" si="12"/>
        <v>0.22413793103448276</v>
      </c>
      <c r="P352" s="36" t="s">
        <v>1933</v>
      </c>
      <c r="Q352" s="12" t="s">
        <v>112</v>
      </c>
    </row>
    <row r="353" spans="1:17" ht="91" x14ac:dyDescent="0.2">
      <c r="A353" s="12">
        <v>370</v>
      </c>
      <c r="B353" s="3" t="s">
        <v>1849</v>
      </c>
      <c r="C353" s="4" t="s">
        <v>16</v>
      </c>
      <c r="D353" s="4" t="s">
        <v>17</v>
      </c>
      <c r="E353" s="4" t="s">
        <v>1167</v>
      </c>
      <c r="F353" s="5" t="s">
        <v>1168</v>
      </c>
      <c r="G353" s="5" t="s">
        <v>1850</v>
      </c>
      <c r="H353" s="4" t="s">
        <v>1851</v>
      </c>
      <c r="I353" s="4" t="s">
        <v>1852</v>
      </c>
      <c r="J353" s="6" t="s">
        <v>1810</v>
      </c>
      <c r="K353" s="6">
        <v>45657</v>
      </c>
      <c r="L353" s="7">
        <v>26355300</v>
      </c>
      <c r="M353" s="7">
        <v>6253800</v>
      </c>
      <c r="N353" s="7">
        <f t="shared" si="11"/>
        <v>20101500</v>
      </c>
      <c r="O353" s="8">
        <f t="shared" si="12"/>
        <v>0.23728813559322035</v>
      </c>
      <c r="P353" s="36" t="s">
        <v>1934</v>
      </c>
      <c r="Q353" s="12" t="s">
        <v>112</v>
      </c>
    </row>
    <row r="354" spans="1:17" ht="169" x14ac:dyDescent="0.2">
      <c r="A354" s="12">
        <v>371</v>
      </c>
      <c r="B354" s="3" t="s">
        <v>1853</v>
      </c>
      <c r="C354" s="4" t="s">
        <v>16</v>
      </c>
      <c r="D354" s="4" t="s">
        <v>17</v>
      </c>
      <c r="E354" s="4" t="s">
        <v>1617</v>
      </c>
      <c r="F354" s="5" t="s">
        <v>829</v>
      </c>
      <c r="G354" s="5" t="s">
        <v>1854</v>
      </c>
      <c r="H354" s="4" t="s">
        <v>1855</v>
      </c>
      <c r="I354" s="4" t="s">
        <v>1642</v>
      </c>
      <c r="J354" s="6" t="s">
        <v>1836</v>
      </c>
      <c r="K354" s="6">
        <v>45657</v>
      </c>
      <c r="L354" s="7">
        <v>21451950</v>
      </c>
      <c r="M354" s="7">
        <v>4950450</v>
      </c>
      <c r="N354" s="7">
        <f t="shared" si="11"/>
        <v>16501500</v>
      </c>
      <c r="O354" s="8">
        <f t="shared" si="12"/>
        <v>0.23076923076923078</v>
      </c>
      <c r="P354" s="36" t="s">
        <v>1935</v>
      </c>
      <c r="Q354" s="12" t="s">
        <v>112</v>
      </c>
    </row>
    <row r="355" spans="1:17" ht="195" x14ac:dyDescent="0.2">
      <c r="A355" s="12">
        <v>372</v>
      </c>
      <c r="B355" s="3" t="s">
        <v>1856</v>
      </c>
      <c r="C355" s="4" t="s">
        <v>16</v>
      </c>
      <c r="D355" s="4" t="s">
        <v>17</v>
      </c>
      <c r="E355" s="4" t="s">
        <v>1607</v>
      </c>
      <c r="F355" s="5" t="s">
        <v>839</v>
      </c>
      <c r="G355" s="5" t="s">
        <v>528</v>
      </c>
      <c r="H355" s="4" t="s">
        <v>1857</v>
      </c>
      <c r="I355" s="4" t="s">
        <v>1648</v>
      </c>
      <c r="J355" s="6" t="s">
        <v>1836</v>
      </c>
      <c r="K355" s="6">
        <v>45657</v>
      </c>
      <c r="L355" s="7">
        <v>21451950</v>
      </c>
      <c r="M355" s="7">
        <v>4950450</v>
      </c>
      <c r="N355" s="7">
        <f t="shared" si="11"/>
        <v>16501500</v>
      </c>
      <c r="O355" s="8">
        <f t="shared" si="12"/>
        <v>0.23076923076923078</v>
      </c>
      <c r="P355" s="36" t="s">
        <v>1936</v>
      </c>
      <c r="Q355" s="12" t="s">
        <v>112</v>
      </c>
    </row>
    <row r="356" spans="1:17" ht="91" x14ac:dyDescent="0.2">
      <c r="A356" s="12">
        <v>373</v>
      </c>
      <c r="B356" s="3" t="s">
        <v>1858</v>
      </c>
      <c r="C356" s="4" t="s">
        <v>16</v>
      </c>
      <c r="D356" s="4" t="s">
        <v>17</v>
      </c>
      <c r="E356" s="4" t="s">
        <v>1859</v>
      </c>
      <c r="F356" s="5" t="s">
        <v>1860</v>
      </c>
      <c r="G356" s="5" t="s">
        <v>1861</v>
      </c>
      <c r="H356" s="4" t="s">
        <v>1862</v>
      </c>
      <c r="I356" s="4" t="s">
        <v>932</v>
      </c>
      <c r="J356" s="6" t="s">
        <v>1836</v>
      </c>
      <c r="K356" s="6">
        <v>45657</v>
      </c>
      <c r="L356" s="7">
        <v>36270000</v>
      </c>
      <c r="M356" s="7">
        <v>8370000</v>
      </c>
      <c r="N356" s="7">
        <f t="shared" si="11"/>
        <v>27900000</v>
      </c>
      <c r="O356" s="8">
        <f t="shared" si="12"/>
        <v>0.23076923076923078</v>
      </c>
      <c r="P356" s="36" t="s">
        <v>1937</v>
      </c>
      <c r="Q356" s="12" t="s">
        <v>112</v>
      </c>
    </row>
    <row r="357" spans="1:17" ht="52" x14ac:dyDescent="0.2">
      <c r="A357" s="12">
        <v>374</v>
      </c>
      <c r="B357" s="3" t="s">
        <v>1863</v>
      </c>
      <c r="C357" s="4" t="s">
        <v>16</v>
      </c>
      <c r="D357" s="4" t="s">
        <v>250</v>
      </c>
      <c r="E357" s="4" t="s">
        <v>1864</v>
      </c>
      <c r="F357" s="5" t="s">
        <v>1865</v>
      </c>
      <c r="G357" s="5" t="s">
        <v>1866</v>
      </c>
      <c r="H357" s="4" t="s">
        <v>1867</v>
      </c>
      <c r="I357" s="4" t="s">
        <v>1868</v>
      </c>
      <c r="J357" s="6" t="s">
        <v>1869</v>
      </c>
      <c r="K357" s="6">
        <v>45657</v>
      </c>
      <c r="L357" s="7">
        <v>14655148</v>
      </c>
      <c r="M357" s="7">
        <v>0</v>
      </c>
      <c r="N357" s="7">
        <f t="shared" si="11"/>
        <v>14655148</v>
      </c>
      <c r="O357" s="8">
        <f t="shared" si="12"/>
        <v>0</v>
      </c>
      <c r="P357" s="26"/>
      <c r="Q357" s="12" t="s">
        <v>112</v>
      </c>
    </row>
    <row r="358" spans="1:17" ht="65" x14ac:dyDescent="0.2">
      <c r="A358" s="12">
        <v>375</v>
      </c>
      <c r="B358" s="3" t="s">
        <v>1870</v>
      </c>
      <c r="C358" s="4" t="s">
        <v>16</v>
      </c>
      <c r="D358" s="4" t="s">
        <v>17</v>
      </c>
      <c r="E358" s="4" t="s">
        <v>1651</v>
      </c>
      <c r="F358" s="5" t="s">
        <v>1652</v>
      </c>
      <c r="G358" s="5" t="s">
        <v>1871</v>
      </c>
      <c r="H358" s="4" t="s">
        <v>1872</v>
      </c>
      <c r="I358" s="4" t="s">
        <v>1873</v>
      </c>
      <c r="J358" s="6" t="s">
        <v>1874</v>
      </c>
      <c r="K358" s="6">
        <v>45657</v>
      </c>
      <c r="L358" s="7">
        <v>11100000</v>
      </c>
      <c r="M358" s="7">
        <v>2100000</v>
      </c>
      <c r="N358" s="7">
        <f t="shared" si="11"/>
        <v>9000000</v>
      </c>
      <c r="O358" s="8">
        <f t="shared" si="12"/>
        <v>0.1891891891891892</v>
      </c>
      <c r="P358" s="36" t="s">
        <v>1938</v>
      </c>
      <c r="Q358" s="12" t="s">
        <v>112</v>
      </c>
    </row>
    <row r="359" spans="1:17" ht="78" x14ac:dyDescent="0.2">
      <c r="A359" s="12">
        <v>376</v>
      </c>
      <c r="B359" s="3" t="s">
        <v>1875</v>
      </c>
      <c r="C359" s="4" t="s">
        <v>16</v>
      </c>
      <c r="D359" s="4" t="s">
        <v>17</v>
      </c>
      <c r="E359" s="4" t="s">
        <v>1876</v>
      </c>
      <c r="F359" s="5" t="s">
        <v>1877</v>
      </c>
      <c r="G359" s="5" t="s">
        <v>1878</v>
      </c>
      <c r="H359" s="4" t="s">
        <v>1879</v>
      </c>
      <c r="I359" s="4" t="s">
        <v>1732</v>
      </c>
      <c r="J359" s="6" t="s">
        <v>1880</v>
      </c>
      <c r="K359" s="6">
        <v>45657</v>
      </c>
      <c r="L359" s="7">
        <v>27500000</v>
      </c>
      <c r="M359" s="7">
        <v>5000000</v>
      </c>
      <c r="N359" s="7">
        <f t="shared" si="11"/>
        <v>22500000</v>
      </c>
      <c r="O359" s="8">
        <f t="shared" si="12"/>
        <v>0.18181818181818182</v>
      </c>
      <c r="P359" s="36" t="s">
        <v>1939</v>
      </c>
      <c r="Q359" s="12" t="s">
        <v>112</v>
      </c>
    </row>
    <row r="360" spans="1:17" ht="104" x14ac:dyDescent="0.2">
      <c r="A360" s="12">
        <v>377</v>
      </c>
      <c r="B360" s="3" t="s">
        <v>1881</v>
      </c>
      <c r="C360" s="4" t="s">
        <v>16</v>
      </c>
      <c r="D360" s="4" t="s">
        <v>17</v>
      </c>
      <c r="E360" s="4" t="s">
        <v>1882</v>
      </c>
      <c r="F360" s="5" t="s">
        <v>1883</v>
      </c>
      <c r="G360" s="5" t="s">
        <v>1884</v>
      </c>
      <c r="H360" s="4" t="s">
        <v>1885</v>
      </c>
      <c r="I360" s="4" t="s">
        <v>1745</v>
      </c>
      <c r="J360" s="6" t="s">
        <v>1880</v>
      </c>
      <c r="K360" s="6">
        <v>45657</v>
      </c>
      <c r="L360" s="7">
        <v>20168500</v>
      </c>
      <c r="M360" s="7">
        <v>3667000</v>
      </c>
      <c r="N360" s="7">
        <f t="shared" si="11"/>
        <v>16501500</v>
      </c>
      <c r="O360" s="8">
        <f t="shared" si="12"/>
        <v>0.18181818181818182</v>
      </c>
      <c r="P360" s="36" t="s">
        <v>1940</v>
      </c>
      <c r="Q360" s="12" t="s">
        <v>112</v>
      </c>
    </row>
    <row r="361" spans="1:17" ht="91" x14ac:dyDescent="0.2">
      <c r="A361" s="12">
        <v>378</v>
      </c>
      <c r="B361" s="3" t="s">
        <v>1886</v>
      </c>
      <c r="C361" s="4" t="s">
        <v>16</v>
      </c>
      <c r="D361" s="4" t="s">
        <v>17</v>
      </c>
      <c r="E361" s="4" t="s">
        <v>1887</v>
      </c>
      <c r="F361" s="5" t="s">
        <v>1888</v>
      </c>
      <c r="G361" s="5" t="s">
        <v>944</v>
      </c>
      <c r="H361" s="4" t="s">
        <v>945</v>
      </c>
      <c r="I361" s="4" t="s">
        <v>1677</v>
      </c>
      <c r="J361" s="6" t="s">
        <v>1869</v>
      </c>
      <c r="K361" s="6">
        <v>45657</v>
      </c>
      <c r="L361" s="7">
        <v>8357030</v>
      </c>
      <c r="M361" s="7">
        <v>1456730</v>
      </c>
      <c r="N361" s="7">
        <f t="shared" si="11"/>
        <v>6900300</v>
      </c>
      <c r="O361" s="8">
        <f t="shared" si="12"/>
        <v>0.1743119266055046</v>
      </c>
      <c r="P361" s="36" t="s">
        <v>1941</v>
      </c>
      <c r="Q361" s="12" t="s">
        <v>112</v>
      </c>
    </row>
    <row r="362" spans="1:17" ht="65" x14ac:dyDescent="0.2">
      <c r="A362" s="12">
        <v>379</v>
      </c>
      <c r="B362" s="3" t="s">
        <v>1889</v>
      </c>
      <c r="C362" s="4" t="s">
        <v>352</v>
      </c>
      <c r="D362" s="4" t="s">
        <v>1890</v>
      </c>
      <c r="E362" s="4" t="s">
        <v>1891</v>
      </c>
      <c r="F362" s="5" t="s">
        <v>1892</v>
      </c>
      <c r="G362" s="5" t="s">
        <v>1893</v>
      </c>
      <c r="H362" s="4" t="s">
        <v>1894</v>
      </c>
      <c r="I362" s="4" t="s">
        <v>932</v>
      </c>
      <c r="J362" s="6" t="s">
        <v>1895</v>
      </c>
      <c r="K362" s="6">
        <v>45657</v>
      </c>
      <c r="L362" s="7">
        <v>10305099</v>
      </c>
      <c r="M362" s="7">
        <v>0</v>
      </c>
      <c r="N362" s="7">
        <f t="shared" si="11"/>
        <v>10305099</v>
      </c>
      <c r="O362" s="8">
        <f t="shared" si="12"/>
        <v>0</v>
      </c>
      <c r="P362" s="26"/>
      <c r="Q362" s="12" t="s">
        <v>112</v>
      </c>
    </row>
    <row r="363" spans="1:17" ht="91" x14ac:dyDescent="0.2">
      <c r="A363" s="12">
        <v>380</v>
      </c>
      <c r="B363" s="3" t="s">
        <v>1896</v>
      </c>
      <c r="C363" s="4" t="s">
        <v>16</v>
      </c>
      <c r="D363" s="4" t="s">
        <v>17</v>
      </c>
      <c r="E363" s="4" t="s">
        <v>1897</v>
      </c>
      <c r="F363" s="5" t="s">
        <v>1898</v>
      </c>
      <c r="G363" s="5" t="s">
        <v>1899</v>
      </c>
      <c r="H363" s="4" t="s">
        <v>1900</v>
      </c>
      <c r="I363" s="4" t="s">
        <v>1894</v>
      </c>
      <c r="J363" s="6" t="s">
        <v>1895</v>
      </c>
      <c r="K363" s="6">
        <v>45657</v>
      </c>
      <c r="L363" s="7">
        <v>19068400</v>
      </c>
      <c r="M363" s="7">
        <v>2566900</v>
      </c>
      <c r="N363" s="7">
        <f t="shared" si="11"/>
        <v>16501500</v>
      </c>
      <c r="O363" s="8">
        <f t="shared" si="12"/>
        <v>0.13461538461538461</v>
      </c>
      <c r="P363" s="36" t="s">
        <v>1942</v>
      </c>
      <c r="Q363" s="12" t="s">
        <v>112</v>
      </c>
    </row>
    <row r="364" spans="1:17" ht="91" x14ac:dyDescent="0.2">
      <c r="A364" s="12">
        <v>381</v>
      </c>
      <c r="B364" s="3" t="s">
        <v>1901</v>
      </c>
      <c r="C364" s="4" t="s">
        <v>16</v>
      </c>
      <c r="D364" s="4" t="s">
        <v>17</v>
      </c>
      <c r="E364" s="4" t="s">
        <v>1902</v>
      </c>
      <c r="F364" s="5" t="s">
        <v>1903</v>
      </c>
      <c r="G364" s="5" t="s">
        <v>1904</v>
      </c>
      <c r="H364" s="4" t="s">
        <v>1905</v>
      </c>
      <c r="I364" s="4" t="s">
        <v>1780</v>
      </c>
      <c r="J364" s="6" t="s">
        <v>1895</v>
      </c>
      <c r="K364" s="6">
        <v>45657</v>
      </c>
      <c r="L364" s="7">
        <v>19068400</v>
      </c>
      <c r="M364" s="7">
        <v>2566900</v>
      </c>
      <c r="N364" s="7">
        <f t="shared" si="11"/>
        <v>16501500</v>
      </c>
      <c r="O364" s="8">
        <f t="shared" si="12"/>
        <v>0.13461538461538461</v>
      </c>
      <c r="P364" s="36" t="s">
        <v>1943</v>
      </c>
      <c r="Q364" s="12" t="s">
        <v>112</v>
      </c>
    </row>
    <row r="365" spans="1:17" ht="91" x14ac:dyDescent="0.2">
      <c r="A365" s="12">
        <v>382</v>
      </c>
      <c r="B365" s="3" t="s">
        <v>1906</v>
      </c>
      <c r="C365" s="4" t="s">
        <v>16</v>
      </c>
      <c r="D365" s="4" t="s">
        <v>17</v>
      </c>
      <c r="E365" s="4" t="s">
        <v>1907</v>
      </c>
      <c r="F365" s="5" t="s">
        <v>1908</v>
      </c>
      <c r="G365" s="5" t="s">
        <v>1909</v>
      </c>
      <c r="H365" s="4" t="s">
        <v>1910</v>
      </c>
      <c r="I365" s="4" t="s">
        <v>1911</v>
      </c>
      <c r="J365" s="6" t="s">
        <v>1895</v>
      </c>
      <c r="K365" s="6">
        <v>45657</v>
      </c>
      <c r="L365" s="7">
        <v>19068400</v>
      </c>
      <c r="M365" s="7">
        <v>2566900</v>
      </c>
      <c r="N365" s="7">
        <f t="shared" si="11"/>
        <v>16501500</v>
      </c>
      <c r="O365" s="8">
        <f t="shared" si="12"/>
        <v>0.13461538461538461</v>
      </c>
      <c r="P365" s="36" t="s">
        <v>1944</v>
      </c>
      <c r="Q365" s="12" t="s">
        <v>112</v>
      </c>
    </row>
    <row r="366" spans="1:17" ht="91" x14ac:dyDescent="0.2">
      <c r="A366" s="12">
        <v>383</v>
      </c>
      <c r="B366" s="3" t="s">
        <v>1912</v>
      </c>
      <c r="C366" s="4" t="s">
        <v>16</v>
      </c>
      <c r="D366" s="4" t="s">
        <v>17</v>
      </c>
      <c r="E366" s="4" t="s">
        <v>1913</v>
      </c>
      <c r="F366" s="5" t="s">
        <v>1914</v>
      </c>
      <c r="G366" s="5" t="s">
        <v>1915</v>
      </c>
      <c r="H366" s="4" t="s">
        <v>1916</v>
      </c>
      <c r="I366" s="4" t="s">
        <v>1917</v>
      </c>
      <c r="J366" s="6" t="s">
        <v>1895</v>
      </c>
      <c r="K366" s="6">
        <v>45657</v>
      </c>
      <c r="L366" s="7">
        <v>19068400</v>
      </c>
      <c r="M366" s="7">
        <v>2566900</v>
      </c>
      <c r="N366" s="7">
        <f t="shared" si="11"/>
        <v>16501500</v>
      </c>
      <c r="O366" s="8">
        <f t="shared" si="12"/>
        <v>0.13461538461538461</v>
      </c>
      <c r="P366" s="36" t="s">
        <v>1945</v>
      </c>
      <c r="Q366" s="12" t="s">
        <v>112</v>
      </c>
    </row>
    <row r="367" spans="1:17" ht="78" x14ac:dyDescent="0.2">
      <c r="A367" s="12">
        <v>384</v>
      </c>
      <c r="B367" s="3" t="s">
        <v>1946</v>
      </c>
      <c r="C367" s="4" t="s">
        <v>16</v>
      </c>
      <c r="D367" s="4" t="s">
        <v>17</v>
      </c>
      <c r="E367" s="4">
        <v>1128272153</v>
      </c>
      <c r="F367" s="5" t="s">
        <v>1296</v>
      </c>
      <c r="G367" s="5" t="s">
        <v>1987</v>
      </c>
      <c r="H367" s="4">
        <v>733</v>
      </c>
      <c r="I367" s="4">
        <v>711</v>
      </c>
      <c r="J367" s="6">
        <v>45567</v>
      </c>
      <c r="K367" s="6">
        <v>45657</v>
      </c>
      <c r="L367" s="7">
        <v>16318150</v>
      </c>
      <c r="N367" s="7">
        <f t="shared" si="11"/>
        <v>16318150</v>
      </c>
      <c r="O367" s="8">
        <f t="shared" si="12"/>
        <v>0</v>
      </c>
      <c r="P367" s="37" t="s">
        <v>2019</v>
      </c>
      <c r="Q367" s="12" t="s">
        <v>2017</v>
      </c>
    </row>
    <row r="368" spans="1:17" ht="91" x14ac:dyDescent="0.2">
      <c r="A368" s="12">
        <v>385</v>
      </c>
      <c r="B368" s="3" t="s">
        <v>1947</v>
      </c>
      <c r="C368" s="4" t="s">
        <v>16</v>
      </c>
      <c r="D368" s="4" t="s">
        <v>17</v>
      </c>
      <c r="E368" s="4">
        <v>1152188095</v>
      </c>
      <c r="F368" s="5" t="s">
        <v>1578</v>
      </c>
      <c r="G368" s="5" t="s">
        <v>1988</v>
      </c>
      <c r="H368" s="4">
        <v>622</v>
      </c>
      <c r="I368" s="4">
        <v>682</v>
      </c>
      <c r="J368" s="6">
        <v>45566</v>
      </c>
      <c r="K368" s="6">
        <v>45657</v>
      </c>
      <c r="L368" s="7">
        <v>9000000</v>
      </c>
      <c r="N368" s="7">
        <f t="shared" si="11"/>
        <v>9000000</v>
      </c>
      <c r="O368" s="8">
        <f t="shared" si="12"/>
        <v>0</v>
      </c>
      <c r="P368" s="37" t="s">
        <v>2020</v>
      </c>
      <c r="Q368" s="12" t="s">
        <v>2017</v>
      </c>
    </row>
    <row r="369" spans="1:17" ht="104" x14ac:dyDescent="0.2">
      <c r="A369" s="12">
        <v>386</v>
      </c>
      <c r="B369" s="3" t="s">
        <v>1948</v>
      </c>
      <c r="C369" s="4" t="s">
        <v>16</v>
      </c>
      <c r="D369" s="4" t="s">
        <v>17</v>
      </c>
      <c r="E369" s="4">
        <v>1037640880</v>
      </c>
      <c r="F369" s="5" t="s">
        <v>1596</v>
      </c>
      <c r="G369" s="5" t="s">
        <v>1989</v>
      </c>
      <c r="H369" s="4">
        <v>736</v>
      </c>
      <c r="I369" s="4">
        <v>684</v>
      </c>
      <c r="J369" s="6">
        <v>45566</v>
      </c>
      <c r="K369" s="6">
        <v>45657</v>
      </c>
      <c r="L369" s="7">
        <v>16501500</v>
      </c>
      <c r="N369" s="7">
        <f t="shared" si="11"/>
        <v>16501500</v>
      </c>
      <c r="O369" s="8">
        <f t="shared" si="12"/>
        <v>0</v>
      </c>
      <c r="P369" s="37" t="s">
        <v>2021</v>
      </c>
      <c r="Q369" s="12" t="s">
        <v>2017</v>
      </c>
    </row>
    <row r="370" spans="1:17" ht="91" x14ac:dyDescent="0.2">
      <c r="A370" s="12">
        <v>387</v>
      </c>
      <c r="B370" s="3" t="s">
        <v>1949</v>
      </c>
      <c r="C370" s="4" t="s">
        <v>16</v>
      </c>
      <c r="D370" s="4" t="s">
        <v>17</v>
      </c>
      <c r="E370" s="4">
        <v>7521702</v>
      </c>
      <c r="F370" s="5" t="s">
        <v>1584</v>
      </c>
      <c r="G370" s="5" t="s">
        <v>1585</v>
      </c>
      <c r="H370" s="4">
        <v>735</v>
      </c>
      <c r="I370" s="4">
        <v>686</v>
      </c>
      <c r="J370" s="6">
        <v>45566</v>
      </c>
      <c r="K370" s="6">
        <v>45657</v>
      </c>
      <c r="L370" s="7">
        <v>16501500</v>
      </c>
      <c r="N370" s="7">
        <f t="shared" si="11"/>
        <v>16501500</v>
      </c>
      <c r="O370" s="8">
        <f t="shared" si="12"/>
        <v>0</v>
      </c>
      <c r="P370" s="37" t="s">
        <v>2022</v>
      </c>
      <c r="Q370" s="12" t="s">
        <v>2017</v>
      </c>
    </row>
    <row r="371" spans="1:17" ht="91" x14ac:dyDescent="0.2">
      <c r="A371" s="12">
        <v>388</v>
      </c>
      <c r="B371" s="3" t="s">
        <v>1950</v>
      </c>
      <c r="C371" s="4" t="s">
        <v>16</v>
      </c>
      <c r="D371" s="4" t="s">
        <v>17</v>
      </c>
      <c r="E371" s="4">
        <v>1128387185</v>
      </c>
      <c r="F371" s="5" t="s">
        <v>1565</v>
      </c>
      <c r="G371" s="5" t="s">
        <v>1990</v>
      </c>
      <c r="H371" s="4">
        <v>734</v>
      </c>
      <c r="I371" s="4">
        <v>687</v>
      </c>
      <c r="J371" s="6">
        <v>45566</v>
      </c>
      <c r="K371" s="6">
        <v>45657</v>
      </c>
      <c r="L371" s="7">
        <v>6900300</v>
      </c>
      <c r="N371" s="7">
        <f t="shared" si="11"/>
        <v>6900300</v>
      </c>
      <c r="O371" s="8">
        <f t="shared" si="12"/>
        <v>0</v>
      </c>
      <c r="P371" s="37" t="s">
        <v>2023</v>
      </c>
      <c r="Q371" s="12" t="s">
        <v>2017</v>
      </c>
    </row>
    <row r="372" spans="1:17" ht="130" x14ac:dyDescent="0.2">
      <c r="A372" s="12">
        <v>389</v>
      </c>
      <c r="B372" s="3" t="s">
        <v>1951</v>
      </c>
      <c r="C372" s="4" t="s">
        <v>16</v>
      </c>
      <c r="D372" s="4" t="s">
        <v>17</v>
      </c>
      <c r="E372" s="4">
        <v>1067966264</v>
      </c>
      <c r="F372" s="5" t="s">
        <v>1918</v>
      </c>
      <c r="G372" s="5" t="s">
        <v>1991</v>
      </c>
      <c r="H372" s="4">
        <v>740</v>
      </c>
      <c r="I372" s="4">
        <v>685</v>
      </c>
      <c r="J372" s="6">
        <v>45566</v>
      </c>
      <c r="K372" s="6">
        <v>45596</v>
      </c>
      <c r="L372" s="7">
        <v>5500500</v>
      </c>
      <c r="N372" s="7">
        <f t="shared" si="11"/>
        <v>5500500</v>
      </c>
      <c r="O372" s="8">
        <f t="shared" si="12"/>
        <v>0</v>
      </c>
      <c r="P372" s="37" t="s">
        <v>2024</v>
      </c>
      <c r="Q372" s="12" t="s">
        <v>2017</v>
      </c>
    </row>
    <row r="373" spans="1:17" ht="78" x14ac:dyDescent="0.2">
      <c r="A373" s="12">
        <v>390</v>
      </c>
      <c r="B373" s="3" t="s">
        <v>1952</v>
      </c>
      <c r="C373" s="4" t="s">
        <v>16</v>
      </c>
      <c r="D373" s="4" t="s">
        <v>17</v>
      </c>
      <c r="E373" s="4">
        <v>88223909</v>
      </c>
      <c r="F373" s="5" t="s">
        <v>1352</v>
      </c>
      <c r="G373" s="5" t="s">
        <v>1992</v>
      </c>
      <c r="H373" s="4">
        <v>738</v>
      </c>
      <c r="I373" s="4">
        <v>688</v>
      </c>
      <c r="J373" s="6">
        <v>45566</v>
      </c>
      <c r="K373" s="6">
        <v>45657</v>
      </c>
      <c r="L373" s="7">
        <v>16501500</v>
      </c>
      <c r="N373" s="7">
        <f t="shared" si="11"/>
        <v>16501500</v>
      </c>
      <c r="O373" s="8">
        <f t="shared" si="12"/>
        <v>0</v>
      </c>
      <c r="P373" s="37" t="s">
        <v>2025</v>
      </c>
      <c r="Q373" s="12" t="s">
        <v>2017</v>
      </c>
    </row>
    <row r="374" spans="1:17" ht="91" x14ac:dyDescent="0.2">
      <c r="A374" s="12">
        <v>391</v>
      </c>
      <c r="B374" s="3" t="s">
        <v>1953</v>
      </c>
      <c r="C374" s="4" t="s">
        <v>16</v>
      </c>
      <c r="D374" s="4" t="s">
        <v>17</v>
      </c>
      <c r="E374" s="4">
        <v>1000547268</v>
      </c>
      <c r="F374" s="5" t="s">
        <v>1198</v>
      </c>
      <c r="G374" s="5" t="s">
        <v>1993</v>
      </c>
      <c r="H374" s="4">
        <v>715</v>
      </c>
      <c r="I374" s="4">
        <v>689</v>
      </c>
      <c r="J374" s="6">
        <v>45566</v>
      </c>
      <c r="K374" s="6">
        <v>45657</v>
      </c>
      <c r="L374" s="7">
        <v>16501500</v>
      </c>
      <c r="N374" s="7">
        <f t="shared" si="11"/>
        <v>16501500</v>
      </c>
      <c r="O374" s="8">
        <f t="shared" si="12"/>
        <v>0</v>
      </c>
      <c r="P374" s="37" t="s">
        <v>2026</v>
      </c>
      <c r="Q374" s="12" t="s">
        <v>2017</v>
      </c>
    </row>
    <row r="375" spans="1:17" ht="117" x14ac:dyDescent="0.2">
      <c r="A375" s="12">
        <v>392</v>
      </c>
      <c r="B375" s="3" t="s">
        <v>1954</v>
      </c>
      <c r="C375" s="4" t="s">
        <v>16</v>
      </c>
      <c r="D375" s="4" t="s">
        <v>17</v>
      </c>
      <c r="E375" s="4">
        <v>1000394606</v>
      </c>
      <c r="F375" s="5" t="s">
        <v>1975</v>
      </c>
      <c r="G375" s="5" t="s">
        <v>1994</v>
      </c>
      <c r="H375" s="4">
        <v>742</v>
      </c>
      <c r="I375" s="4">
        <v>692</v>
      </c>
      <c r="J375" s="6">
        <v>45566</v>
      </c>
      <c r="K375" s="6">
        <v>45596</v>
      </c>
      <c r="L375" s="7">
        <v>3000000</v>
      </c>
      <c r="N375" s="7">
        <f t="shared" si="11"/>
        <v>3000000</v>
      </c>
      <c r="O375" s="8">
        <f t="shared" si="12"/>
        <v>0</v>
      </c>
      <c r="P375" s="37" t="s">
        <v>2027</v>
      </c>
      <c r="Q375" s="12" t="s">
        <v>2017</v>
      </c>
    </row>
    <row r="376" spans="1:17" ht="104" x14ac:dyDescent="0.2">
      <c r="A376" s="12">
        <v>393</v>
      </c>
      <c r="B376" s="3" t="s">
        <v>1955</v>
      </c>
      <c r="C376" s="4" t="s">
        <v>16</v>
      </c>
      <c r="D376" s="4" t="s">
        <v>17</v>
      </c>
      <c r="E376" s="4">
        <v>70785606</v>
      </c>
      <c r="F376" s="5" t="s">
        <v>1976</v>
      </c>
      <c r="G376" s="5" t="s">
        <v>1995</v>
      </c>
      <c r="H376" s="4">
        <v>617</v>
      </c>
      <c r="I376" s="4">
        <v>690</v>
      </c>
      <c r="J376" s="6">
        <v>45566</v>
      </c>
      <c r="K376" s="6">
        <v>45657</v>
      </c>
      <c r="L376" s="7">
        <v>20101500</v>
      </c>
      <c r="N376" s="7">
        <f t="shared" si="11"/>
        <v>20101500</v>
      </c>
      <c r="O376" s="8">
        <f t="shared" si="12"/>
        <v>0</v>
      </c>
      <c r="P376" s="37" t="s">
        <v>2028</v>
      </c>
      <c r="Q376" s="12" t="s">
        <v>2017</v>
      </c>
    </row>
    <row r="377" spans="1:17" ht="104" x14ac:dyDescent="0.2">
      <c r="A377" s="12">
        <v>394</v>
      </c>
      <c r="B377" s="3" t="s">
        <v>1956</v>
      </c>
      <c r="C377" s="4" t="s">
        <v>16</v>
      </c>
      <c r="D377" s="4" t="s">
        <v>17</v>
      </c>
      <c r="E377" s="4">
        <v>1000160560</v>
      </c>
      <c r="F377" s="5" t="s">
        <v>1919</v>
      </c>
      <c r="G377" s="5" t="s">
        <v>1996</v>
      </c>
      <c r="H377" s="4">
        <v>741</v>
      </c>
      <c r="I377" s="4">
        <v>693</v>
      </c>
      <c r="J377" s="6">
        <v>45566</v>
      </c>
      <c r="K377" s="6">
        <v>45596</v>
      </c>
      <c r="L377" s="7">
        <v>3000000</v>
      </c>
      <c r="M377" s="7">
        <v>2400000</v>
      </c>
      <c r="N377" s="7">
        <f t="shared" si="11"/>
        <v>600000</v>
      </c>
      <c r="O377" s="8">
        <f t="shared" si="12"/>
        <v>0.8</v>
      </c>
      <c r="P377" s="37" t="s">
        <v>2029</v>
      </c>
      <c r="Q377" s="12" t="s">
        <v>2017</v>
      </c>
    </row>
    <row r="378" spans="1:17" ht="91" x14ac:dyDescent="0.2">
      <c r="A378" s="12">
        <v>395</v>
      </c>
      <c r="B378" s="3" t="s">
        <v>1957</v>
      </c>
      <c r="C378" s="4" t="s">
        <v>16</v>
      </c>
      <c r="D378" s="4" t="s">
        <v>17</v>
      </c>
      <c r="E378" s="4">
        <v>52971492</v>
      </c>
      <c r="F378" s="5" t="s">
        <v>1977</v>
      </c>
      <c r="G378" s="5" t="s">
        <v>1997</v>
      </c>
      <c r="H378" s="4">
        <v>744</v>
      </c>
      <c r="I378" s="4">
        <v>691</v>
      </c>
      <c r="J378" s="6">
        <v>45566</v>
      </c>
      <c r="K378" s="6">
        <v>45657</v>
      </c>
      <c r="L378" s="7">
        <v>12300300</v>
      </c>
      <c r="N378" s="7">
        <f t="shared" si="11"/>
        <v>12300300</v>
      </c>
      <c r="O378" s="8">
        <f t="shared" si="12"/>
        <v>0</v>
      </c>
      <c r="P378" s="37" t="s">
        <v>2030</v>
      </c>
      <c r="Q378" s="12" t="s">
        <v>2017</v>
      </c>
    </row>
    <row r="379" spans="1:17" ht="78" x14ac:dyDescent="0.2">
      <c r="A379" s="12">
        <v>396</v>
      </c>
      <c r="B379" s="3" t="s">
        <v>1958</v>
      </c>
      <c r="C379" s="4" t="s">
        <v>16</v>
      </c>
      <c r="D379" s="4" t="s">
        <v>17</v>
      </c>
      <c r="E379" s="4">
        <v>1128391508</v>
      </c>
      <c r="F379" s="5" t="s">
        <v>1590</v>
      </c>
      <c r="G379" s="5" t="s">
        <v>1998</v>
      </c>
      <c r="H379" s="4">
        <v>748</v>
      </c>
      <c r="I379" s="4">
        <v>694</v>
      </c>
      <c r="J379" s="6">
        <v>45566</v>
      </c>
      <c r="K379" s="6">
        <v>45657</v>
      </c>
      <c r="L379" s="7">
        <v>20101500</v>
      </c>
      <c r="N379" s="7">
        <f t="shared" si="11"/>
        <v>20101500</v>
      </c>
      <c r="O379" s="8">
        <f t="shared" si="12"/>
        <v>0</v>
      </c>
      <c r="P379" s="37" t="s">
        <v>2031</v>
      </c>
      <c r="Q379" s="12" t="s">
        <v>2017</v>
      </c>
    </row>
    <row r="380" spans="1:17" ht="78" x14ac:dyDescent="0.2">
      <c r="A380" s="12">
        <v>397</v>
      </c>
      <c r="B380" s="3" t="s">
        <v>1959</v>
      </c>
      <c r="C380" s="4" t="s">
        <v>16</v>
      </c>
      <c r="D380" s="4" t="s">
        <v>17</v>
      </c>
      <c r="E380" s="4">
        <v>43584705</v>
      </c>
      <c r="F380" s="5" t="s">
        <v>1052</v>
      </c>
      <c r="G380" s="5" t="s">
        <v>1999</v>
      </c>
      <c r="H380" s="4">
        <v>762</v>
      </c>
      <c r="I380" s="4">
        <v>714</v>
      </c>
      <c r="J380" s="6">
        <v>45569</v>
      </c>
      <c r="K380" s="6">
        <v>45657</v>
      </c>
      <c r="L380" s="7">
        <v>19431450</v>
      </c>
      <c r="M380" s="7">
        <v>6030450</v>
      </c>
      <c r="N380" s="7">
        <f t="shared" si="11"/>
        <v>13401000</v>
      </c>
      <c r="O380" s="8">
        <f t="shared" si="12"/>
        <v>0.31034482758620691</v>
      </c>
      <c r="P380" s="37" t="s">
        <v>2032</v>
      </c>
      <c r="Q380" s="12" t="s">
        <v>112</v>
      </c>
    </row>
    <row r="381" spans="1:17" ht="78" x14ac:dyDescent="0.2">
      <c r="A381" s="12">
        <v>398</v>
      </c>
      <c r="B381" s="3" t="s">
        <v>1960</v>
      </c>
      <c r="C381" s="4" t="s">
        <v>16</v>
      </c>
      <c r="D381" s="4" t="s">
        <v>17</v>
      </c>
      <c r="E381" s="4">
        <v>43991611</v>
      </c>
      <c r="F381" s="5" t="s">
        <v>1077</v>
      </c>
      <c r="G381" s="5" t="s">
        <v>2000</v>
      </c>
      <c r="H381" s="4">
        <v>759</v>
      </c>
      <c r="I381" s="4">
        <v>715</v>
      </c>
      <c r="J381" s="6">
        <v>45569</v>
      </c>
      <c r="K381" s="6">
        <v>45657</v>
      </c>
      <c r="L381" s="7">
        <v>19431450</v>
      </c>
      <c r="M381" s="7">
        <v>6030450</v>
      </c>
      <c r="N381" s="7">
        <f t="shared" si="11"/>
        <v>13401000</v>
      </c>
      <c r="O381" s="8">
        <f t="shared" si="12"/>
        <v>0.31034482758620691</v>
      </c>
      <c r="P381" s="37" t="s">
        <v>2033</v>
      </c>
      <c r="Q381" s="12" t="s">
        <v>112</v>
      </c>
    </row>
    <row r="382" spans="1:17" ht="78" x14ac:dyDescent="0.2">
      <c r="A382" s="12">
        <v>399</v>
      </c>
      <c r="B382" s="3" t="s">
        <v>1961</v>
      </c>
      <c r="C382" s="4" t="s">
        <v>16</v>
      </c>
      <c r="D382" s="4" t="s">
        <v>17</v>
      </c>
      <c r="E382" s="4">
        <v>1152199603</v>
      </c>
      <c r="F382" s="5" t="s">
        <v>977</v>
      </c>
      <c r="G382" s="5" t="s">
        <v>2001</v>
      </c>
      <c r="H382" s="4">
        <v>763</v>
      </c>
      <c r="I382" s="4">
        <v>716</v>
      </c>
      <c r="J382" s="6">
        <v>45569</v>
      </c>
      <c r="K382" s="6">
        <v>45657</v>
      </c>
      <c r="L382" s="7">
        <v>19431450</v>
      </c>
      <c r="M382" s="7">
        <v>6030450</v>
      </c>
      <c r="N382" s="7">
        <f t="shared" si="11"/>
        <v>13401000</v>
      </c>
      <c r="O382" s="8">
        <f t="shared" si="12"/>
        <v>0.31034482758620691</v>
      </c>
      <c r="P382" s="37" t="s">
        <v>2034</v>
      </c>
      <c r="Q382" s="12" t="s">
        <v>2018</v>
      </c>
    </row>
    <row r="383" spans="1:17" ht="78" x14ac:dyDescent="0.2">
      <c r="A383" s="12">
        <v>400</v>
      </c>
      <c r="B383" s="3" t="s">
        <v>1962</v>
      </c>
      <c r="C383" s="4" t="s">
        <v>16</v>
      </c>
      <c r="D383" s="4" t="s">
        <v>17</v>
      </c>
      <c r="E383" s="4">
        <v>1037581816</v>
      </c>
      <c r="F383" s="5" t="s">
        <v>1032</v>
      </c>
      <c r="G383" s="5" t="s">
        <v>2002</v>
      </c>
      <c r="H383" s="4">
        <v>761</v>
      </c>
      <c r="I383" s="4">
        <v>717</v>
      </c>
      <c r="J383" s="6">
        <v>45569</v>
      </c>
      <c r="K383" s="6">
        <v>45657</v>
      </c>
      <c r="L383" s="7">
        <v>19431450</v>
      </c>
      <c r="M383" s="7">
        <v>6030450</v>
      </c>
      <c r="N383" s="7">
        <f t="shared" si="11"/>
        <v>13401000</v>
      </c>
      <c r="O383" s="8">
        <f t="shared" si="12"/>
        <v>0.31034482758620691</v>
      </c>
      <c r="P383" s="37" t="s">
        <v>2035</v>
      </c>
      <c r="Q383" s="12" t="s">
        <v>2018</v>
      </c>
    </row>
    <row r="384" spans="1:17" ht="78" x14ac:dyDescent="0.2">
      <c r="A384" s="12">
        <v>401</v>
      </c>
      <c r="B384" s="3" t="s">
        <v>1963</v>
      </c>
      <c r="C384" s="4" t="s">
        <v>16</v>
      </c>
      <c r="D384" s="4" t="s">
        <v>17</v>
      </c>
      <c r="E384" s="4">
        <v>1152465373</v>
      </c>
      <c r="F384" s="5" t="s">
        <v>1064</v>
      </c>
      <c r="G384" s="5" t="s">
        <v>2003</v>
      </c>
      <c r="H384" s="4">
        <v>760</v>
      </c>
      <c r="I384" s="4">
        <v>718</v>
      </c>
      <c r="J384" s="6">
        <v>45569</v>
      </c>
      <c r="K384" s="6">
        <v>45657</v>
      </c>
      <c r="L384" s="7">
        <v>19431450</v>
      </c>
      <c r="M384" s="7">
        <v>6030450</v>
      </c>
      <c r="N384" s="7">
        <f t="shared" si="11"/>
        <v>13401000</v>
      </c>
      <c r="O384" s="8">
        <f t="shared" si="12"/>
        <v>0.31034482758620691</v>
      </c>
      <c r="P384" s="37" t="s">
        <v>2036</v>
      </c>
      <c r="Q384" s="12" t="s">
        <v>2018</v>
      </c>
    </row>
    <row r="385" spans="1:17" ht="78" x14ac:dyDescent="0.2">
      <c r="A385" s="12">
        <v>402</v>
      </c>
      <c r="B385" s="3" t="s">
        <v>1964</v>
      </c>
      <c r="C385" s="4" t="s">
        <v>16</v>
      </c>
      <c r="D385" s="4" t="s">
        <v>17</v>
      </c>
      <c r="E385" s="4">
        <v>43617864</v>
      </c>
      <c r="F385" s="5" t="s">
        <v>1397</v>
      </c>
      <c r="G385" s="5" t="s">
        <v>2004</v>
      </c>
      <c r="H385" s="4">
        <v>758</v>
      </c>
      <c r="I385" s="4">
        <v>724</v>
      </c>
      <c r="J385" s="6">
        <v>45569</v>
      </c>
      <c r="K385" s="6">
        <v>45657</v>
      </c>
      <c r="L385" s="7">
        <v>19431450</v>
      </c>
      <c r="M385" s="7">
        <v>6030450</v>
      </c>
      <c r="N385" s="7">
        <f t="shared" si="11"/>
        <v>13401000</v>
      </c>
      <c r="O385" s="8">
        <f t="shared" si="12"/>
        <v>0.31034482758620691</v>
      </c>
      <c r="P385" s="37" t="s">
        <v>2037</v>
      </c>
      <c r="Q385" s="12" t="s">
        <v>2018</v>
      </c>
    </row>
    <row r="386" spans="1:17" ht="91" x14ac:dyDescent="0.2">
      <c r="A386" s="12">
        <v>403</v>
      </c>
      <c r="B386" s="3" t="s">
        <v>1965</v>
      </c>
      <c r="C386" s="4" t="s">
        <v>16</v>
      </c>
      <c r="D386" s="4" t="s">
        <v>17</v>
      </c>
      <c r="E386" s="4">
        <v>32323367</v>
      </c>
      <c r="F386" s="5" t="s">
        <v>1479</v>
      </c>
      <c r="G386" s="5" t="s">
        <v>2005</v>
      </c>
      <c r="H386" s="4">
        <v>638</v>
      </c>
      <c r="I386" s="4">
        <v>719</v>
      </c>
      <c r="J386" s="6">
        <v>45569</v>
      </c>
      <c r="K386" s="6">
        <v>45657</v>
      </c>
      <c r="L386" s="7">
        <v>15951450</v>
      </c>
      <c r="M386" s="7">
        <v>4950450</v>
      </c>
      <c r="N386" s="7">
        <f t="shared" ref="N386:N449" si="13">L386-M386</f>
        <v>11001000</v>
      </c>
      <c r="O386" s="8">
        <f t="shared" ref="O386:O423" si="14">(M386/L386)</f>
        <v>0.31034482758620691</v>
      </c>
      <c r="P386" s="37" t="s">
        <v>2038</v>
      </c>
      <c r="Q386" s="12" t="s">
        <v>2018</v>
      </c>
    </row>
    <row r="387" spans="1:17" ht="78" x14ac:dyDescent="0.2">
      <c r="A387" s="12">
        <v>404</v>
      </c>
      <c r="B387" s="3" t="s">
        <v>1966</v>
      </c>
      <c r="C387" s="4" t="s">
        <v>16</v>
      </c>
      <c r="D387" s="4" t="s">
        <v>17</v>
      </c>
      <c r="E387" s="4">
        <v>1053814595</v>
      </c>
      <c r="F387" s="5" t="s">
        <v>1978</v>
      </c>
      <c r="G387" s="5" t="s">
        <v>2006</v>
      </c>
      <c r="H387" s="4">
        <v>765</v>
      </c>
      <c r="I387" s="4">
        <v>732</v>
      </c>
      <c r="J387" s="6">
        <v>45572</v>
      </c>
      <c r="K387" s="6">
        <v>45657</v>
      </c>
      <c r="L387" s="7">
        <v>18761400</v>
      </c>
      <c r="M387" s="7">
        <v>5360400</v>
      </c>
      <c r="N387" s="7">
        <f t="shared" si="13"/>
        <v>13401000</v>
      </c>
      <c r="O387" s="8">
        <f t="shared" si="14"/>
        <v>0.2857142857142857</v>
      </c>
      <c r="P387" s="37" t="s">
        <v>2039</v>
      </c>
      <c r="Q387" s="12" t="s">
        <v>2018</v>
      </c>
    </row>
    <row r="388" spans="1:17" s="34" customFormat="1" ht="52" x14ac:dyDescent="0.2">
      <c r="A388" s="27">
        <v>405</v>
      </c>
      <c r="B388" s="28" t="s">
        <v>1967</v>
      </c>
      <c r="C388" s="29" t="s">
        <v>352</v>
      </c>
      <c r="D388" s="29" t="s">
        <v>250</v>
      </c>
      <c r="E388" s="29">
        <v>900042850</v>
      </c>
      <c r="F388" s="30" t="s">
        <v>1979</v>
      </c>
      <c r="G388" s="30" t="s">
        <v>2007</v>
      </c>
      <c r="H388" s="29">
        <v>729</v>
      </c>
      <c r="I388" s="29">
        <v>737</v>
      </c>
      <c r="J388" s="31">
        <v>45582</v>
      </c>
      <c r="K388" s="31">
        <v>45657</v>
      </c>
      <c r="L388" s="32">
        <v>9304316</v>
      </c>
      <c r="M388" s="7"/>
      <c r="N388" s="32">
        <f t="shared" si="13"/>
        <v>9304316</v>
      </c>
      <c r="O388" s="33">
        <f t="shared" si="14"/>
        <v>0</v>
      </c>
      <c r="P388" s="27"/>
      <c r="Q388" s="27" t="s">
        <v>2017</v>
      </c>
    </row>
    <row r="389" spans="1:17" s="34" customFormat="1" ht="104" x14ac:dyDescent="0.2">
      <c r="A389" s="27">
        <v>406</v>
      </c>
      <c r="B389" s="28" t="s">
        <v>1968</v>
      </c>
      <c r="C389" s="29" t="s">
        <v>2015</v>
      </c>
      <c r="D389" s="29" t="s">
        <v>250</v>
      </c>
      <c r="E389" s="29">
        <v>800240660</v>
      </c>
      <c r="F389" s="30" t="s">
        <v>1980</v>
      </c>
      <c r="G389" s="30" t="s">
        <v>2008</v>
      </c>
      <c r="H389" s="29">
        <v>706</v>
      </c>
      <c r="I389" s="29"/>
      <c r="J389" s="31">
        <v>45588</v>
      </c>
      <c r="K389" s="31">
        <v>45657</v>
      </c>
      <c r="L389" s="32">
        <v>55540184</v>
      </c>
      <c r="M389" s="7"/>
      <c r="N389" s="32">
        <f t="shared" si="13"/>
        <v>55540184</v>
      </c>
      <c r="O389" s="33">
        <f t="shared" si="14"/>
        <v>0</v>
      </c>
      <c r="P389" s="27"/>
      <c r="Q389" s="27" t="s">
        <v>2017</v>
      </c>
    </row>
    <row r="390" spans="1:17" ht="78" x14ac:dyDescent="0.2">
      <c r="A390" s="12">
        <v>407</v>
      </c>
      <c r="B390" s="3" t="s">
        <v>1969</v>
      </c>
      <c r="C390" s="4" t="s">
        <v>16</v>
      </c>
      <c r="D390" s="4" t="s">
        <v>17</v>
      </c>
      <c r="E390" s="4">
        <v>71269991</v>
      </c>
      <c r="F390" s="5" t="s">
        <v>1981</v>
      </c>
      <c r="G390" s="5" t="s">
        <v>2009</v>
      </c>
      <c r="H390" s="4">
        <v>770</v>
      </c>
      <c r="I390" s="4">
        <v>742</v>
      </c>
      <c r="J390" s="6">
        <v>45580</v>
      </c>
      <c r="K390" s="6">
        <v>45657</v>
      </c>
      <c r="L390" s="7">
        <v>5826920</v>
      </c>
      <c r="M390" s="7">
        <v>1226720</v>
      </c>
      <c r="N390" s="7">
        <f t="shared" si="13"/>
        <v>4600200</v>
      </c>
      <c r="O390" s="8">
        <f t="shared" si="14"/>
        <v>0.21052631578947367</v>
      </c>
      <c r="P390" s="37" t="s">
        <v>2040</v>
      </c>
      <c r="Q390" s="12" t="s">
        <v>2018</v>
      </c>
    </row>
    <row r="391" spans="1:17" s="34" customFormat="1" ht="65" x14ac:dyDescent="0.2">
      <c r="A391" s="27">
        <v>408</v>
      </c>
      <c r="B391" s="28" t="s">
        <v>1970</v>
      </c>
      <c r="C391" s="29" t="s">
        <v>352</v>
      </c>
      <c r="D391" s="29" t="s">
        <v>2016</v>
      </c>
      <c r="E391" s="29">
        <v>1102841221</v>
      </c>
      <c r="F391" s="30" t="s">
        <v>1982</v>
      </c>
      <c r="G391" s="30" t="s">
        <v>2010</v>
      </c>
      <c r="H391" s="29">
        <v>743</v>
      </c>
      <c r="I391" s="29"/>
      <c r="J391" s="31">
        <v>45587</v>
      </c>
      <c r="K391" s="31">
        <v>45606</v>
      </c>
      <c r="L391" s="32">
        <v>1986250</v>
      </c>
      <c r="M391" s="7"/>
      <c r="N391" s="32">
        <f t="shared" si="13"/>
        <v>1986250</v>
      </c>
      <c r="O391" s="33">
        <f t="shared" si="14"/>
        <v>0</v>
      </c>
      <c r="P391" s="27"/>
      <c r="Q391" s="27" t="s">
        <v>2017</v>
      </c>
    </row>
    <row r="392" spans="1:17" ht="91" x14ac:dyDescent="0.2">
      <c r="A392" s="12">
        <v>409</v>
      </c>
      <c r="B392" s="3" t="s">
        <v>1971</v>
      </c>
      <c r="C392" s="4" t="s">
        <v>16</v>
      </c>
      <c r="D392" s="4" t="s">
        <v>17</v>
      </c>
      <c r="E392" s="4">
        <v>43271222</v>
      </c>
      <c r="F392" s="5" t="s">
        <v>1983</v>
      </c>
      <c r="G392" s="5" t="s">
        <v>2011</v>
      </c>
      <c r="H392" s="4">
        <v>774</v>
      </c>
      <c r="I392" s="4">
        <v>749</v>
      </c>
      <c r="J392" s="6">
        <v>45586</v>
      </c>
      <c r="K392" s="6">
        <v>45657</v>
      </c>
      <c r="L392" s="7">
        <v>9566900</v>
      </c>
      <c r="N392" s="7">
        <f t="shared" si="13"/>
        <v>9566900</v>
      </c>
      <c r="O392" s="8">
        <f t="shared" si="14"/>
        <v>0</v>
      </c>
      <c r="P392" s="37" t="s">
        <v>2041</v>
      </c>
      <c r="Q392" s="12" t="s">
        <v>2017</v>
      </c>
    </row>
    <row r="393" spans="1:17" ht="91" x14ac:dyDescent="0.2">
      <c r="A393" s="12">
        <v>410</v>
      </c>
      <c r="B393" s="3" t="s">
        <v>1972</v>
      </c>
      <c r="C393" s="4" t="s">
        <v>16</v>
      </c>
      <c r="D393" s="4" t="s">
        <v>17</v>
      </c>
      <c r="E393" s="4">
        <v>43674799</v>
      </c>
      <c r="F393" s="5" t="s">
        <v>1984</v>
      </c>
      <c r="G393" s="5" t="s">
        <v>2012</v>
      </c>
      <c r="H393" s="4">
        <v>775</v>
      </c>
      <c r="I393" s="4">
        <v>750</v>
      </c>
      <c r="J393" s="6">
        <v>45587</v>
      </c>
      <c r="K393" s="6">
        <v>45657</v>
      </c>
      <c r="L393" s="7">
        <v>12651150</v>
      </c>
      <c r="N393" s="7">
        <f t="shared" si="13"/>
        <v>12651150</v>
      </c>
      <c r="O393" s="8">
        <f t="shared" si="14"/>
        <v>0</v>
      </c>
      <c r="P393" s="37" t="s">
        <v>2042</v>
      </c>
      <c r="Q393" s="12" t="s">
        <v>2017</v>
      </c>
    </row>
    <row r="394" spans="1:17" ht="52" x14ac:dyDescent="0.2">
      <c r="A394" s="12">
        <v>411</v>
      </c>
      <c r="B394" s="3" t="s">
        <v>1973</v>
      </c>
      <c r="C394" s="4" t="s">
        <v>16</v>
      </c>
      <c r="D394" s="4" t="s">
        <v>250</v>
      </c>
      <c r="E394" s="4">
        <v>890905055</v>
      </c>
      <c r="F394" s="5" t="s">
        <v>1985</v>
      </c>
      <c r="G394" s="5" t="s">
        <v>2013</v>
      </c>
      <c r="H394" s="4">
        <v>745</v>
      </c>
      <c r="I394" s="4"/>
      <c r="J394" s="6">
        <v>45589</v>
      </c>
      <c r="K394" s="6">
        <v>45657</v>
      </c>
      <c r="L394" s="7">
        <v>21824035</v>
      </c>
      <c r="N394" s="7">
        <f t="shared" si="13"/>
        <v>21824035</v>
      </c>
      <c r="O394" s="8">
        <f t="shared" si="14"/>
        <v>0</v>
      </c>
      <c r="P394" s="37" t="s">
        <v>2043</v>
      </c>
      <c r="Q394" s="12" t="s">
        <v>2017</v>
      </c>
    </row>
    <row r="395" spans="1:17" s="34" customFormat="1" ht="65" x14ac:dyDescent="0.2">
      <c r="A395" s="12">
        <v>412</v>
      </c>
      <c r="B395" s="12" t="s">
        <v>2044</v>
      </c>
      <c r="C395" s="12" t="s">
        <v>16</v>
      </c>
      <c r="D395" s="5" t="s">
        <v>17</v>
      </c>
      <c r="E395" s="12">
        <v>1035430862</v>
      </c>
      <c r="F395" s="5" t="s">
        <v>843</v>
      </c>
      <c r="G395" s="5" t="s">
        <v>844</v>
      </c>
      <c r="H395" s="12"/>
      <c r="I395" s="12">
        <v>758</v>
      </c>
      <c r="J395" s="21">
        <v>45597</v>
      </c>
      <c r="K395" s="21">
        <v>45657</v>
      </c>
      <c r="L395" s="7">
        <v>13401000</v>
      </c>
      <c r="M395" s="7"/>
      <c r="N395" s="7">
        <f t="shared" si="13"/>
        <v>13401000</v>
      </c>
      <c r="O395" s="8">
        <f t="shared" si="14"/>
        <v>0</v>
      </c>
      <c r="P395" s="37" t="s">
        <v>2143</v>
      </c>
      <c r="Q395" s="12" t="s">
        <v>2137</v>
      </c>
    </row>
    <row r="396" spans="1:17" ht="52" x14ac:dyDescent="0.2">
      <c r="A396" s="12">
        <v>413</v>
      </c>
      <c r="B396" s="28" t="s">
        <v>1974</v>
      </c>
      <c r="C396" s="29" t="s">
        <v>16</v>
      </c>
      <c r="D396" s="29" t="s">
        <v>17</v>
      </c>
      <c r="E396" s="29">
        <v>900899412</v>
      </c>
      <c r="F396" s="30" t="s">
        <v>1986</v>
      </c>
      <c r="G396" s="30" t="s">
        <v>2014</v>
      </c>
      <c r="H396" s="29">
        <v>779</v>
      </c>
      <c r="I396" s="29"/>
      <c r="J396" s="31">
        <v>45594</v>
      </c>
      <c r="K396" s="31">
        <v>45625</v>
      </c>
      <c r="L396" s="32">
        <v>3911754</v>
      </c>
      <c r="N396" s="32">
        <f t="shared" si="13"/>
        <v>3911754</v>
      </c>
      <c r="O396" s="33">
        <f t="shared" si="14"/>
        <v>0</v>
      </c>
      <c r="P396" s="37" t="s">
        <v>2138</v>
      </c>
      <c r="Q396" s="27" t="s">
        <v>2017</v>
      </c>
    </row>
    <row r="397" spans="1:17" ht="91" x14ac:dyDescent="0.2">
      <c r="A397" s="12">
        <v>414</v>
      </c>
      <c r="B397" s="12" t="s">
        <v>2045</v>
      </c>
      <c r="C397" s="12" t="s">
        <v>16</v>
      </c>
      <c r="D397" s="5" t="s">
        <v>17</v>
      </c>
      <c r="E397" s="12">
        <v>1000106281</v>
      </c>
      <c r="F397" s="5" t="s">
        <v>2076</v>
      </c>
      <c r="G397" s="5" t="s">
        <v>2098</v>
      </c>
      <c r="H397" s="12"/>
      <c r="I397" s="12">
        <v>768</v>
      </c>
      <c r="J397" s="21">
        <v>45597</v>
      </c>
      <c r="K397" s="21">
        <v>45657</v>
      </c>
      <c r="L397" s="7">
        <v>8200200</v>
      </c>
      <c r="N397" s="7">
        <f t="shared" si="13"/>
        <v>8200200</v>
      </c>
      <c r="O397" s="8">
        <f t="shared" si="14"/>
        <v>0</v>
      </c>
      <c r="P397" s="37" t="s">
        <v>2139</v>
      </c>
      <c r="Q397" s="12" t="s">
        <v>2137</v>
      </c>
    </row>
    <row r="398" spans="1:17" ht="78" x14ac:dyDescent="0.2">
      <c r="A398" s="12">
        <v>415</v>
      </c>
      <c r="B398" s="12" t="s">
        <v>2046</v>
      </c>
      <c r="C398" s="12" t="s">
        <v>16</v>
      </c>
      <c r="D398" s="5" t="s">
        <v>17</v>
      </c>
      <c r="E398" s="12">
        <v>1035700416</v>
      </c>
      <c r="F398" s="5" t="s">
        <v>1816</v>
      </c>
      <c r="G398" s="5" t="s">
        <v>1817</v>
      </c>
      <c r="H398" s="12"/>
      <c r="I398" s="12">
        <v>770</v>
      </c>
      <c r="J398" s="21">
        <v>45597</v>
      </c>
      <c r="K398" s="21">
        <v>45657</v>
      </c>
      <c r="L398" s="7">
        <v>4600200</v>
      </c>
      <c r="N398" s="7">
        <f t="shared" si="13"/>
        <v>4600200</v>
      </c>
      <c r="O398" s="8">
        <f t="shared" si="14"/>
        <v>0</v>
      </c>
      <c r="P398" s="37" t="s">
        <v>2140</v>
      </c>
      <c r="Q398" s="12" t="s">
        <v>2137</v>
      </c>
    </row>
    <row r="399" spans="1:17" ht="78" x14ac:dyDescent="0.2">
      <c r="A399" s="12">
        <v>416</v>
      </c>
      <c r="B399" s="12" t="s">
        <v>2047</v>
      </c>
      <c r="C399" s="12" t="s">
        <v>16</v>
      </c>
      <c r="D399" s="5" t="s">
        <v>17</v>
      </c>
      <c r="E399" s="12">
        <v>1036676436</v>
      </c>
      <c r="F399" s="5" t="s">
        <v>1308</v>
      </c>
      <c r="G399" s="5" t="s">
        <v>2099</v>
      </c>
      <c r="H399" s="12"/>
      <c r="I399" s="12">
        <v>784</v>
      </c>
      <c r="J399" s="21">
        <v>45597</v>
      </c>
      <c r="K399" s="21">
        <v>45657</v>
      </c>
      <c r="L399" s="7">
        <v>13401000</v>
      </c>
      <c r="N399" s="7">
        <f t="shared" si="13"/>
        <v>13401000</v>
      </c>
      <c r="O399" s="8">
        <f t="shared" si="14"/>
        <v>0</v>
      </c>
      <c r="P399" s="37" t="s">
        <v>2141</v>
      </c>
      <c r="Q399" s="12" t="s">
        <v>2137</v>
      </c>
    </row>
    <row r="400" spans="1:17" ht="91" x14ac:dyDescent="0.2">
      <c r="A400" s="12">
        <v>417</v>
      </c>
      <c r="B400" s="12" t="s">
        <v>2048</v>
      </c>
      <c r="C400" s="12" t="s">
        <v>16</v>
      </c>
      <c r="D400" s="5" t="s">
        <v>17</v>
      </c>
      <c r="E400" s="12">
        <v>43545688</v>
      </c>
      <c r="F400" s="5" t="s">
        <v>957</v>
      </c>
      <c r="G400" s="5" t="s">
        <v>2100</v>
      </c>
      <c r="H400" s="12"/>
      <c r="I400" s="12">
        <v>785</v>
      </c>
      <c r="J400" s="21">
        <v>45597</v>
      </c>
      <c r="K400" s="21">
        <v>45657</v>
      </c>
      <c r="L400" s="7">
        <v>15000000</v>
      </c>
      <c r="N400" s="7">
        <f t="shared" si="13"/>
        <v>15000000</v>
      </c>
      <c r="O400" s="8">
        <f t="shared" si="14"/>
        <v>0</v>
      </c>
      <c r="P400" s="37" t="s">
        <v>2142</v>
      </c>
      <c r="Q400" s="12" t="s">
        <v>2137</v>
      </c>
    </row>
    <row r="401" spans="1:17" ht="52" x14ac:dyDescent="0.2">
      <c r="A401" s="12">
        <v>418</v>
      </c>
      <c r="B401" s="12" t="s">
        <v>2049</v>
      </c>
      <c r="C401" s="12" t="s">
        <v>821</v>
      </c>
      <c r="D401" s="5" t="s">
        <v>822</v>
      </c>
      <c r="E401" s="12">
        <v>890105669</v>
      </c>
      <c r="F401" s="5" t="s">
        <v>2077</v>
      </c>
      <c r="G401" s="5" t="s">
        <v>2101</v>
      </c>
      <c r="H401" s="12"/>
      <c r="I401" s="12">
        <v>783</v>
      </c>
      <c r="J401" s="21">
        <v>45602</v>
      </c>
      <c r="K401" s="21">
        <v>45657</v>
      </c>
      <c r="L401" s="7">
        <v>4500000000</v>
      </c>
      <c r="N401" s="7">
        <f t="shared" si="13"/>
        <v>4500000000</v>
      </c>
      <c r="O401" s="8">
        <f t="shared" si="14"/>
        <v>0</v>
      </c>
      <c r="P401" s="9" t="s">
        <v>21</v>
      </c>
      <c r="Q401" s="16" t="s">
        <v>2018</v>
      </c>
    </row>
    <row r="402" spans="1:17" ht="91" x14ac:dyDescent="0.2">
      <c r="A402" s="12">
        <v>419</v>
      </c>
      <c r="B402" s="12" t="s">
        <v>2050</v>
      </c>
      <c r="C402" s="12" t="s">
        <v>16</v>
      </c>
      <c r="D402" s="5" t="s">
        <v>17</v>
      </c>
      <c r="E402" s="12">
        <v>1000160560</v>
      </c>
      <c r="F402" s="5" t="s">
        <v>1919</v>
      </c>
      <c r="G402" s="5" t="s">
        <v>2102</v>
      </c>
      <c r="H402" s="12"/>
      <c r="I402" s="12"/>
      <c r="J402" s="21">
        <v>45603</v>
      </c>
      <c r="K402" s="21">
        <v>45657</v>
      </c>
      <c r="L402" s="7">
        <v>5500000</v>
      </c>
      <c r="N402" s="7">
        <f t="shared" si="13"/>
        <v>5500000</v>
      </c>
      <c r="O402" s="8">
        <f t="shared" si="14"/>
        <v>0</v>
      </c>
      <c r="P402" s="37" t="s">
        <v>2122</v>
      </c>
      <c r="Q402" s="16" t="s">
        <v>2018</v>
      </c>
    </row>
    <row r="403" spans="1:17" ht="104" x14ac:dyDescent="0.2">
      <c r="A403" s="12">
        <v>420</v>
      </c>
      <c r="B403" s="12" t="s">
        <v>2051</v>
      </c>
      <c r="C403" s="12" t="s">
        <v>16</v>
      </c>
      <c r="D403" s="5" t="s">
        <v>17</v>
      </c>
      <c r="E403" s="12">
        <v>1152454347</v>
      </c>
      <c r="F403" s="5" t="s">
        <v>2078</v>
      </c>
      <c r="G403" s="5" t="s">
        <v>2103</v>
      </c>
      <c r="H403" s="12"/>
      <c r="I403" s="12">
        <v>788</v>
      </c>
      <c r="J403" s="21">
        <v>45602</v>
      </c>
      <c r="K403" s="21">
        <v>45657</v>
      </c>
      <c r="L403" s="7">
        <v>10084250</v>
      </c>
      <c r="M403" s="7">
        <v>4583750</v>
      </c>
      <c r="N403" s="7">
        <f t="shared" si="13"/>
        <v>5500500</v>
      </c>
      <c r="O403" s="8">
        <f t="shared" si="14"/>
        <v>0.45454545454545453</v>
      </c>
      <c r="P403" s="37" t="s">
        <v>2123</v>
      </c>
      <c r="Q403" s="16" t="s">
        <v>2018</v>
      </c>
    </row>
    <row r="404" spans="1:17" ht="104" x14ac:dyDescent="0.2">
      <c r="A404" s="12">
        <v>421</v>
      </c>
      <c r="B404" s="12" t="s">
        <v>2052</v>
      </c>
      <c r="C404" s="12" t="s">
        <v>16</v>
      </c>
      <c r="D404" s="5" t="s">
        <v>17</v>
      </c>
      <c r="E404" s="12">
        <v>1026157545</v>
      </c>
      <c r="F404" s="5" t="s">
        <v>2079</v>
      </c>
      <c r="G404" s="5" t="s">
        <v>2104</v>
      </c>
      <c r="H404" s="12"/>
      <c r="I404" s="12"/>
      <c r="J404" s="21">
        <v>45602</v>
      </c>
      <c r="K404" s="21">
        <v>45657</v>
      </c>
      <c r="L404" s="7">
        <v>10084250</v>
      </c>
      <c r="M404" s="7">
        <v>4583750</v>
      </c>
      <c r="N404" s="7">
        <f t="shared" si="13"/>
        <v>5500500</v>
      </c>
      <c r="O404" s="8">
        <f t="shared" si="14"/>
        <v>0.45454545454545453</v>
      </c>
      <c r="P404" s="37" t="s">
        <v>2124</v>
      </c>
      <c r="Q404" s="16" t="s">
        <v>2018</v>
      </c>
    </row>
    <row r="405" spans="1:17" ht="104" x14ac:dyDescent="0.2">
      <c r="A405" s="12">
        <v>422</v>
      </c>
      <c r="B405" s="12" t="s">
        <v>2053</v>
      </c>
      <c r="C405" s="12" t="s">
        <v>16</v>
      </c>
      <c r="D405" s="5" t="s">
        <v>17</v>
      </c>
      <c r="E405" s="12">
        <v>1007316323</v>
      </c>
      <c r="F405" s="5" t="s">
        <v>2080</v>
      </c>
      <c r="G405" s="5" t="s">
        <v>2105</v>
      </c>
      <c r="H405" s="12"/>
      <c r="I405" s="12">
        <v>794</v>
      </c>
      <c r="J405" s="21">
        <v>45602</v>
      </c>
      <c r="K405" s="21">
        <v>45657</v>
      </c>
      <c r="L405" s="7">
        <v>7516850</v>
      </c>
      <c r="M405" s="7">
        <v>3416750</v>
      </c>
      <c r="N405" s="7">
        <f t="shared" si="13"/>
        <v>4100100</v>
      </c>
      <c r="O405" s="8">
        <f t="shared" si="14"/>
        <v>0.45454545454545453</v>
      </c>
      <c r="P405" s="37" t="s">
        <v>2125</v>
      </c>
      <c r="Q405" s="16" t="s">
        <v>2018</v>
      </c>
    </row>
    <row r="406" spans="1:17" ht="104" x14ac:dyDescent="0.2">
      <c r="A406" s="12">
        <v>423</v>
      </c>
      <c r="B406" s="12" t="s">
        <v>2054</v>
      </c>
      <c r="C406" s="12" t="s">
        <v>16</v>
      </c>
      <c r="D406" s="5" t="s">
        <v>17</v>
      </c>
      <c r="E406" s="12">
        <v>35197473</v>
      </c>
      <c r="F406" s="5" t="s">
        <v>2081</v>
      </c>
      <c r="G406" s="5" t="s">
        <v>2106</v>
      </c>
      <c r="H406" s="12"/>
      <c r="I406" s="12"/>
      <c r="J406" s="21">
        <v>45602</v>
      </c>
      <c r="K406" s="21">
        <v>45611</v>
      </c>
      <c r="L406" s="7">
        <v>10084250</v>
      </c>
      <c r="M406" s="7">
        <v>1833500</v>
      </c>
      <c r="N406" s="7">
        <f t="shared" si="13"/>
        <v>8250750</v>
      </c>
      <c r="O406" s="8">
        <f t="shared" si="14"/>
        <v>0.18181818181818182</v>
      </c>
      <c r="P406" s="37" t="s">
        <v>2126</v>
      </c>
      <c r="Q406" s="16" t="s">
        <v>2018</v>
      </c>
    </row>
    <row r="407" spans="1:17" ht="104" x14ac:dyDescent="0.2">
      <c r="A407" s="12">
        <v>424</v>
      </c>
      <c r="B407" s="12" t="s">
        <v>2055</v>
      </c>
      <c r="C407" s="12" t="s">
        <v>16</v>
      </c>
      <c r="D407" s="5" t="s">
        <v>17</v>
      </c>
      <c r="E407" s="12">
        <v>1216716793</v>
      </c>
      <c r="F407" s="5" t="s">
        <v>2082</v>
      </c>
      <c r="G407" s="5" t="s">
        <v>2107</v>
      </c>
      <c r="H407" s="12"/>
      <c r="I407" s="12"/>
      <c r="J407" s="21">
        <v>45602</v>
      </c>
      <c r="K407" s="21">
        <v>45657</v>
      </c>
      <c r="L407" s="7">
        <v>10084250</v>
      </c>
      <c r="M407" s="7">
        <v>4583750</v>
      </c>
      <c r="N407" s="7">
        <f t="shared" si="13"/>
        <v>5500500</v>
      </c>
      <c r="O407" s="8">
        <f t="shared" si="14"/>
        <v>0.45454545454545453</v>
      </c>
      <c r="P407" s="37" t="s">
        <v>2127</v>
      </c>
      <c r="Q407" s="16" t="s">
        <v>2018</v>
      </c>
    </row>
    <row r="408" spans="1:17" ht="91" x14ac:dyDescent="0.2">
      <c r="A408" s="12">
        <v>425</v>
      </c>
      <c r="B408" s="12" t="s">
        <v>2056</v>
      </c>
      <c r="C408" s="12" t="s">
        <v>16</v>
      </c>
      <c r="D408" s="5" t="s">
        <v>17</v>
      </c>
      <c r="E408" s="12">
        <v>1067966264</v>
      </c>
      <c r="F408" s="5" t="s">
        <v>1918</v>
      </c>
      <c r="G408" s="5" t="s">
        <v>2108</v>
      </c>
      <c r="H408" s="12"/>
      <c r="I408" s="12"/>
      <c r="J408" s="21">
        <v>45602</v>
      </c>
      <c r="K408" s="21">
        <v>45657</v>
      </c>
      <c r="L408" s="7">
        <v>10084250</v>
      </c>
      <c r="M408" s="7">
        <v>4583750</v>
      </c>
      <c r="N408" s="7">
        <f t="shared" si="13"/>
        <v>5500500</v>
      </c>
      <c r="O408" s="8">
        <f t="shared" si="14"/>
        <v>0.45454545454545453</v>
      </c>
      <c r="P408" s="37" t="s">
        <v>2128</v>
      </c>
      <c r="Q408" s="16" t="s">
        <v>2018</v>
      </c>
    </row>
    <row r="409" spans="1:17" ht="26" x14ac:dyDescent="0.2">
      <c r="A409" s="12">
        <v>426</v>
      </c>
      <c r="B409" s="12" t="s">
        <v>2057</v>
      </c>
      <c r="C409" s="12" t="s">
        <v>2072</v>
      </c>
      <c r="D409" s="5" t="s">
        <v>2074</v>
      </c>
      <c r="E409" s="12">
        <v>900365660</v>
      </c>
      <c r="F409" s="5" t="s">
        <v>2083</v>
      </c>
      <c r="G409" s="5" t="s">
        <v>2109</v>
      </c>
      <c r="H409" s="12"/>
      <c r="I409" s="12"/>
      <c r="J409" s="21">
        <v>45604</v>
      </c>
      <c r="K409" s="21">
        <v>45626</v>
      </c>
      <c r="L409" s="7">
        <v>2748981</v>
      </c>
      <c r="N409" s="7">
        <f t="shared" si="13"/>
        <v>2748981</v>
      </c>
      <c r="O409" s="8">
        <f t="shared" si="14"/>
        <v>0</v>
      </c>
      <c r="P409" s="1"/>
      <c r="Q409" s="16" t="s">
        <v>2018</v>
      </c>
    </row>
    <row r="410" spans="1:17" ht="52" x14ac:dyDescent="0.2">
      <c r="A410" s="12">
        <v>427</v>
      </c>
      <c r="B410" s="12" t="s">
        <v>2058</v>
      </c>
      <c r="C410" s="12" t="s">
        <v>352</v>
      </c>
      <c r="D410" s="5" t="s">
        <v>250</v>
      </c>
      <c r="E410" s="12">
        <v>800053692</v>
      </c>
      <c r="F410" s="5" t="s">
        <v>2084</v>
      </c>
      <c r="G410" s="5" t="s">
        <v>2110</v>
      </c>
      <c r="H410" s="12"/>
      <c r="I410" s="12"/>
      <c r="J410" s="21">
        <v>45608</v>
      </c>
      <c r="K410" s="21">
        <v>45657</v>
      </c>
      <c r="L410" s="7">
        <v>19992000</v>
      </c>
      <c r="N410" s="7">
        <f t="shared" si="13"/>
        <v>19992000</v>
      </c>
      <c r="O410" s="8">
        <f t="shared" si="14"/>
        <v>0</v>
      </c>
      <c r="P410" s="9"/>
      <c r="Q410" s="16" t="s">
        <v>2018</v>
      </c>
    </row>
    <row r="411" spans="1:17" ht="65" x14ac:dyDescent="0.2">
      <c r="A411" s="12">
        <v>428</v>
      </c>
      <c r="B411" s="12" t="s">
        <v>2059</v>
      </c>
      <c r="C411" s="12" t="s">
        <v>16</v>
      </c>
      <c r="D411" s="5" t="s">
        <v>17</v>
      </c>
      <c r="E411" s="12">
        <v>1007635404</v>
      </c>
      <c r="F411" s="5" t="s">
        <v>2085</v>
      </c>
      <c r="G411" s="5" t="s">
        <v>2111</v>
      </c>
      <c r="H411" s="12"/>
      <c r="I411" s="12">
        <v>807</v>
      </c>
      <c r="J411" s="21">
        <v>45610</v>
      </c>
      <c r="K411" s="21">
        <v>45657</v>
      </c>
      <c r="L411" s="7">
        <v>6423490</v>
      </c>
      <c r="M411" s="7">
        <v>2323390</v>
      </c>
      <c r="N411" s="7">
        <f t="shared" si="13"/>
        <v>4100100</v>
      </c>
      <c r="O411" s="8">
        <f t="shared" si="14"/>
        <v>0.36170212765957449</v>
      </c>
      <c r="P411" s="37" t="s">
        <v>2129</v>
      </c>
      <c r="Q411" s="16" t="s">
        <v>2018</v>
      </c>
    </row>
    <row r="412" spans="1:17" ht="117" x14ac:dyDescent="0.2">
      <c r="A412" s="12">
        <v>429</v>
      </c>
      <c r="B412" s="12" t="s">
        <v>2060</v>
      </c>
      <c r="C412" s="12" t="s">
        <v>16</v>
      </c>
      <c r="D412" s="5" t="s">
        <v>17</v>
      </c>
      <c r="E412" s="12">
        <v>43878251</v>
      </c>
      <c r="F412" s="5" t="s">
        <v>2086</v>
      </c>
      <c r="G412" s="5" t="s">
        <v>2112</v>
      </c>
      <c r="H412" s="12"/>
      <c r="I412" s="12"/>
      <c r="J412" s="21">
        <v>45610</v>
      </c>
      <c r="K412" s="21">
        <v>45657</v>
      </c>
      <c r="L412" s="7">
        <v>13317450</v>
      </c>
      <c r="M412" s="7">
        <v>4816950</v>
      </c>
      <c r="N412" s="7">
        <f t="shared" si="13"/>
        <v>8500500</v>
      </c>
      <c r="O412" s="8">
        <f t="shared" si="14"/>
        <v>0.36170212765957449</v>
      </c>
      <c r="P412" s="37" t="s">
        <v>2130</v>
      </c>
      <c r="Q412" s="16" t="s">
        <v>2018</v>
      </c>
    </row>
    <row r="413" spans="1:17" ht="65" x14ac:dyDescent="0.2">
      <c r="A413" s="12">
        <v>430</v>
      </c>
      <c r="B413" s="12" t="s">
        <v>2061</v>
      </c>
      <c r="C413" s="12" t="s">
        <v>16</v>
      </c>
      <c r="D413" s="5" t="s">
        <v>17</v>
      </c>
      <c r="E413" s="12">
        <v>1128281765</v>
      </c>
      <c r="F413" s="5" t="s">
        <v>2087</v>
      </c>
      <c r="G413" s="5" t="s">
        <v>2113</v>
      </c>
      <c r="H413" s="12"/>
      <c r="I413" s="12"/>
      <c r="J413" s="21">
        <v>45610</v>
      </c>
      <c r="K413" s="21">
        <v>45657</v>
      </c>
      <c r="L413" s="7">
        <v>14883302</v>
      </c>
      <c r="M413" s="7">
        <v>5383322</v>
      </c>
      <c r="N413" s="7">
        <f t="shared" si="13"/>
        <v>9499980</v>
      </c>
      <c r="O413" s="8">
        <f t="shared" si="14"/>
        <v>0.36170212765957449</v>
      </c>
      <c r="P413" s="37" t="s">
        <v>2131</v>
      </c>
      <c r="Q413" s="16" t="s">
        <v>2018</v>
      </c>
    </row>
    <row r="414" spans="1:17" ht="65" x14ac:dyDescent="0.2">
      <c r="A414" s="12">
        <v>431</v>
      </c>
      <c r="B414" s="12" t="s">
        <v>2062</v>
      </c>
      <c r="C414" s="12" t="s">
        <v>16</v>
      </c>
      <c r="D414" s="5" t="s">
        <v>17</v>
      </c>
      <c r="E414" s="12">
        <v>1047484581</v>
      </c>
      <c r="F414" s="5" t="s">
        <v>2088</v>
      </c>
      <c r="G414" s="5" t="s">
        <v>891</v>
      </c>
      <c r="H414" s="12"/>
      <c r="I414" s="12"/>
      <c r="J414" s="21">
        <v>45610</v>
      </c>
      <c r="K414" s="21">
        <v>45657</v>
      </c>
      <c r="L414" s="7">
        <v>10497450</v>
      </c>
      <c r="M414" s="7">
        <v>3796950</v>
      </c>
      <c r="N414" s="7">
        <f t="shared" si="13"/>
        <v>6700500</v>
      </c>
      <c r="O414" s="8">
        <f t="shared" si="14"/>
        <v>0.36170212765957449</v>
      </c>
      <c r="P414" s="37" t="s">
        <v>2132</v>
      </c>
      <c r="Q414" s="16" t="s">
        <v>2018</v>
      </c>
    </row>
    <row r="415" spans="1:17" ht="91" x14ac:dyDescent="0.2">
      <c r="A415" s="12">
        <v>432</v>
      </c>
      <c r="B415" s="12" t="s">
        <v>2063</v>
      </c>
      <c r="C415" s="12" t="s">
        <v>16</v>
      </c>
      <c r="D415" s="5" t="s">
        <v>17</v>
      </c>
      <c r="E415" s="12">
        <v>1000409890</v>
      </c>
      <c r="F415" s="5" t="s">
        <v>2089</v>
      </c>
      <c r="G415" s="5" t="s">
        <v>2114</v>
      </c>
      <c r="H415" s="12"/>
      <c r="I415" s="12">
        <v>808</v>
      </c>
      <c r="J415" s="21">
        <v>45615</v>
      </c>
      <c r="K415" s="21">
        <v>45657</v>
      </c>
      <c r="L415" s="7">
        <v>4200000</v>
      </c>
      <c r="N415" s="7">
        <f t="shared" si="13"/>
        <v>4200000</v>
      </c>
      <c r="O415" s="8">
        <f t="shared" si="14"/>
        <v>0</v>
      </c>
      <c r="P415" s="37" t="s">
        <v>2133</v>
      </c>
      <c r="Q415" s="16" t="s">
        <v>2018</v>
      </c>
    </row>
    <row r="416" spans="1:17" ht="39" x14ac:dyDescent="0.2">
      <c r="A416" s="12">
        <v>433</v>
      </c>
      <c r="B416" s="12" t="s">
        <v>2064</v>
      </c>
      <c r="C416" s="12" t="s">
        <v>352</v>
      </c>
      <c r="D416" s="5" t="s">
        <v>163</v>
      </c>
      <c r="E416" s="12">
        <v>901550498</v>
      </c>
      <c r="F416" s="5" t="s">
        <v>2090</v>
      </c>
      <c r="G416" s="5" t="s">
        <v>2115</v>
      </c>
      <c r="H416" s="12"/>
      <c r="I416" s="12"/>
      <c r="J416" s="21">
        <v>45614</v>
      </c>
      <c r="K416" s="21">
        <v>45657</v>
      </c>
      <c r="L416" s="7">
        <v>18918722</v>
      </c>
      <c r="N416" s="7">
        <f t="shared" si="13"/>
        <v>18918722</v>
      </c>
      <c r="O416" s="8">
        <f t="shared" si="14"/>
        <v>0</v>
      </c>
      <c r="P416" s="37"/>
      <c r="Q416" s="16" t="s">
        <v>2018</v>
      </c>
    </row>
    <row r="417" spans="1:17" ht="78" x14ac:dyDescent="0.2">
      <c r="A417" s="12">
        <v>434</v>
      </c>
      <c r="B417" s="12" t="s">
        <v>2065</v>
      </c>
      <c r="C417" s="12" t="s">
        <v>16</v>
      </c>
      <c r="D417" s="5" t="s">
        <v>17</v>
      </c>
      <c r="E417" s="12">
        <v>1017247175</v>
      </c>
      <c r="F417" s="5" t="s">
        <v>2091</v>
      </c>
      <c r="G417" s="5" t="s">
        <v>2116</v>
      </c>
      <c r="H417" s="12"/>
      <c r="I417" s="12">
        <v>815</v>
      </c>
      <c r="J417" s="21">
        <v>45616</v>
      </c>
      <c r="K417" s="21">
        <v>45657</v>
      </c>
      <c r="L417" s="7">
        <v>7700700</v>
      </c>
      <c r="N417" s="7">
        <f t="shared" si="13"/>
        <v>7700700</v>
      </c>
      <c r="O417" s="8">
        <f t="shared" si="14"/>
        <v>0</v>
      </c>
      <c r="P417" s="37" t="s">
        <v>2134</v>
      </c>
      <c r="Q417" s="16" t="s">
        <v>2018</v>
      </c>
    </row>
    <row r="418" spans="1:17" ht="39" x14ac:dyDescent="0.2">
      <c r="A418" s="12">
        <v>435</v>
      </c>
      <c r="B418" s="12" t="s">
        <v>2066</v>
      </c>
      <c r="C418" s="12" t="s">
        <v>352</v>
      </c>
      <c r="D418" s="5" t="s">
        <v>163</v>
      </c>
      <c r="E418" s="12">
        <v>900074348</v>
      </c>
      <c r="F418" s="5" t="s">
        <v>2092</v>
      </c>
      <c r="G418" s="5" t="s">
        <v>2117</v>
      </c>
      <c r="H418" s="12"/>
      <c r="I418" s="12"/>
      <c r="J418" s="21">
        <v>45617</v>
      </c>
      <c r="K418" s="21">
        <v>45647</v>
      </c>
      <c r="L418" s="7">
        <v>32073059</v>
      </c>
      <c r="N418" s="7">
        <f t="shared" si="13"/>
        <v>32073059</v>
      </c>
      <c r="O418" s="8">
        <f t="shared" si="14"/>
        <v>0</v>
      </c>
      <c r="P418" s="39"/>
      <c r="Q418" s="16" t="s">
        <v>2161</v>
      </c>
    </row>
    <row r="419" spans="1:17" ht="52" x14ac:dyDescent="0.2">
      <c r="A419" s="12">
        <v>436</v>
      </c>
      <c r="B419" s="12" t="s">
        <v>2067</v>
      </c>
      <c r="C419" s="12" t="s">
        <v>16</v>
      </c>
      <c r="D419" s="5" t="s">
        <v>17</v>
      </c>
      <c r="E419" s="12">
        <v>900732834</v>
      </c>
      <c r="F419" s="5" t="s">
        <v>2093</v>
      </c>
      <c r="G419" s="5" t="s">
        <v>2118</v>
      </c>
      <c r="H419" s="12"/>
      <c r="I419" s="12">
        <v>417</v>
      </c>
      <c r="J419" s="21">
        <v>45625</v>
      </c>
      <c r="K419" s="21">
        <v>45639</v>
      </c>
      <c r="L419" s="7">
        <v>2499000</v>
      </c>
      <c r="N419" s="7">
        <f t="shared" si="13"/>
        <v>2499000</v>
      </c>
      <c r="O419" s="8">
        <f t="shared" si="14"/>
        <v>0</v>
      </c>
      <c r="P419" s="41" t="s">
        <v>2162</v>
      </c>
      <c r="Q419" s="16" t="s">
        <v>2161</v>
      </c>
    </row>
    <row r="420" spans="1:17" ht="52" x14ac:dyDescent="0.2">
      <c r="A420" s="12">
        <v>437</v>
      </c>
      <c r="B420" s="12" t="s">
        <v>2068</v>
      </c>
      <c r="C420" s="12" t="s">
        <v>352</v>
      </c>
      <c r="D420" s="5" t="s">
        <v>2075</v>
      </c>
      <c r="E420" s="12">
        <v>901232954</v>
      </c>
      <c r="F420" s="5" t="s">
        <v>2094</v>
      </c>
      <c r="G420" s="5" t="s">
        <v>2119</v>
      </c>
      <c r="H420" s="12"/>
      <c r="I420" s="12"/>
      <c r="J420" s="21">
        <v>45617</v>
      </c>
      <c r="K420" s="21">
        <v>45657</v>
      </c>
      <c r="L420" s="7">
        <v>3412920</v>
      </c>
      <c r="N420" s="7">
        <f t="shared" si="13"/>
        <v>3412920</v>
      </c>
      <c r="O420" s="8">
        <f t="shared" si="14"/>
        <v>0</v>
      </c>
      <c r="P420" s="16"/>
      <c r="Q420" s="16" t="s">
        <v>2161</v>
      </c>
    </row>
    <row r="421" spans="1:17" ht="78" x14ac:dyDescent="0.2">
      <c r="A421" s="12">
        <v>438</v>
      </c>
      <c r="B421" s="12" t="s">
        <v>2069</v>
      </c>
      <c r="C421" s="12" t="s">
        <v>16</v>
      </c>
      <c r="D421" s="5" t="s">
        <v>17</v>
      </c>
      <c r="E421" s="12">
        <v>8431588</v>
      </c>
      <c r="F421" s="5" t="s">
        <v>2095</v>
      </c>
      <c r="G421" s="5" t="s">
        <v>2120</v>
      </c>
      <c r="H421" s="12"/>
      <c r="I421" s="12">
        <v>820</v>
      </c>
      <c r="J421" s="21">
        <v>45623</v>
      </c>
      <c r="K421" s="21">
        <v>45657</v>
      </c>
      <c r="L421" s="7">
        <v>3600000</v>
      </c>
      <c r="N421" s="7">
        <f t="shared" si="13"/>
        <v>3600000</v>
      </c>
      <c r="O421" s="8">
        <f t="shared" si="14"/>
        <v>0</v>
      </c>
      <c r="P421" s="37" t="s">
        <v>2135</v>
      </c>
      <c r="Q421" s="12" t="s">
        <v>2137</v>
      </c>
    </row>
    <row r="422" spans="1:17" ht="104" x14ac:dyDescent="0.2">
      <c r="A422" s="12">
        <v>439</v>
      </c>
      <c r="B422" s="12" t="s">
        <v>2070</v>
      </c>
      <c r="C422" s="12" t="s">
        <v>16</v>
      </c>
      <c r="D422" s="5" t="s">
        <v>17</v>
      </c>
      <c r="E422" s="12">
        <v>1001587493</v>
      </c>
      <c r="F422" s="5" t="s">
        <v>2096</v>
      </c>
      <c r="G422" s="5" t="s">
        <v>995</v>
      </c>
      <c r="H422" s="12"/>
      <c r="I422" s="12"/>
      <c r="J422" s="21">
        <v>45621</v>
      </c>
      <c r="K422" s="21">
        <v>45657</v>
      </c>
      <c r="L422" s="7">
        <v>6600600</v>
      </c>
      <c r="N422" s="7">
        <f t="shared" si="13"/>
        <v>6600600</v>
      </c>
      <c r="O422" s="8">
        <f t="shared" si="14"/>
        <v>0</v>
      </c>
      <c r="P422" s="37" t="s">
        <v>2136</v>
      </c>
      <c r="Q422" s="12" t="s">
        <v>2137</v>
      </c>
    </row>
    <row r="423" spans="1:17" ht="86.25" customHeight="1" x14ac:dyDescent="0.2">
      <c r="A423" s="12">
        <v>440</v>
      </c>
      <c r="B423" s="12" t="s">
        <v>2071</v>
      </c>
      <c r="C423" s="12" t="s">
        <v>2073</v>
      </c>
      <c r="D423" s="5" t="s">
        <v>2074</v>
      </c>
      <c r="E423" s="12">
        <v>900260048</v>
      </c>
      <c r="F423" s="5" t="s">
        <v>2097</v>
      </c>
      <c r="G423" s="5" t="s">
        <v>2121</v>
      </c>
      <c r="H423" s="12"/>
      <c r="I423" s="12"/>
      <c r="J423" s="21">
        <v>45624</v>
      </c>
      <c r="K423" s="21">
        <v>45657</v>
      </c>
      <c r="L423" s="7">
        <v>257240666</v>
      </c>
      <c r="N423" s="7">
        <f t="shared" si="13"/>
        <v>257240666</v>
      </c>
      <c r="O423" s="8">
        <f t="shared" si="14"/>
        <v>0</v>
      </c>
      <c r="P423" s="16"/>
      <c r="Q423" s="16" t="s">
        <v>2161</v>
      </c>
    </row>
    <row r="424" spans="1:17" ht="86.25" customHeight="1" x14ac:dyDescent="0.2">
      <c r="A424" s="12">
        <v>441</v>
      </c>
      <c r="B424" s="12" t="s">
        <v>2144</v>
      </c>
      <c r="C424" s="12" t="s">
        <v>16</v>
      </c>
      <c r="D424" s="5" t="s">
        <v>17</v>
      </c>
      <c r="E424" s="12">
        <v>1017237820</v>
      </c>
      <c r="F424" s="5" t="s">
        <v>2149</v>
      </c>
      <c r="G424" s="5" t="s">
        <v>995</v>
      </c>
      <c r="H424" s="12"/>
      <c r="I424" s="12"/>
      <c r="J424" s="21">
        <v>45629</v>
      </c>
      <c r="K424" s="21">
        <v>45657</v>
      </c>
      <c r="L424" s="7">
        <v>5317150</v>
      </c>
      <c r="N424" s="7">
        <f t="shared" ref="N424:N428" si="15">L424-M424</f>
        <v>5317150</v>
      </c>
      <c r="O424" s="8">
        <f t="shared" ref="O424:O428" si="16">(M424/L424)</f>
        <v>0</v>
      </c>
      <c r="P424" s="40" t="s">
        <v>2158</v>
      </c>
      <c r="Q424" s="16" t="s">
        <v>112</v>
      </c>
    </row>
    <row r="425" spans="1:17" ht="86.25" customHeight="1" x14ac:dyDescent="0.2">
      <c r="A425" s="12">
        <v>442</v>
      </c>
      <c r="B425" s="12" t="s">
        <v>2145</v>
      </c>
      <c r="C425" s="12" t="s">
        <v>16</v>
      </c>
      <c r="D425" s="5" t="s">
        <v>17</v>
      </c>
      <c r="E425" s="12">
        <v>1128422557</v>
      </c>
      <c r="F425" s="5" t="s">
        <v>2150</v>
      </c>
      <c r="G425" s="5" t="s">
        <v>2153</v>
      </c>
      <c r="H425" s="12"/>
      <c r="I425" s="12"/>
      <c r="J425" s="21">
        <v>45629</v>
      </c>
      <c r="K425" s="21">
        <v>45657</v>
      </c>
      <c r="L425" s="7">
        <v>5133800</v>
      </c>
      <c r="N425" s="7">
        <f t="shared" si="15"/>
        <v>5133800</v>
      </c>
      <c r="O425" s="8">
        <f t="shared" si="16"/>
        <v>0</v>
      </c>
      <c r="P425" s="40" t="s">
        <v>2159</v>
      </c>
      <c r="Q425" s="16" t="s">
        <v>112</v>
      </c>
    </row>
    <row r="426" spans="1:17" ht="86.25" customHeight="1" x14ac:dyDescent="0.2">
      <c r="A426" s="12">
        <v>443</v>
      </c>
      <c r="B426" s="12" t="s">
        <v>2146</v>
      </c>
      <c r="C426" s="12" t="s">
        <v>16</v>
      </c>
      <c r="D426" s="5" t="s">
        <v>17</v>
      </c>
      <c r="E426" s="12">
        <v>1000394606</v>
      </c>
      <c r="F426" s="5" t="s">
        <v>1975</v>
      </c>
      <c r="G426" s="5" t="s">
        <v>2154</v>
      </c>
      <c r="H426" s="12"/>
      <c r="I426" s="12"/>
      <c r="J426" s="21">
        <v>45629</v>
      </c>
      <c r="K426" s="21">
        <v>45657</v>
      </c>
      <c r="L426" s="7">
        <v>2800000</v>
      </c>
      <c r="N426" s="7">
        <f t="shared" si="15"/>
        <v>2800000</v>
      </c>
      <c r="O426" s="8">
        <f t="shared" si="16"/>
        <v>0</v>
      </c>
      <c r="P426" s="40" t="s">
        <v>2160</v>
      </c>
      <c r="Q426" s="16" t="s">
        <v>112</v>
      </c>
    </row>
    <row r="427" spans="1:17" ht="86.25" customHeight="1" x14ac:dyDescent="0.2">
      <c r="A427" s="12">
        <v>444</v>
      </c>
      <c r="B427" s="12" t="s">
        <v>2147</v>
      </c>
      <c r="C427" s="12" t="s">
        <v>352</v>
      </c>
      <c r="D427" s="5" t="s">
        <v>2157</v>
      </c>
      <c r="E427" s="12">
        <v>836000757</v>
      </c>
      <c r="F427" s="5" t="s">
        <v>2151</v>
      </c>
      <c r="G427" s="5" t="s">
        <v>2155</v>
      </c>
      <c r="H427" s="12"/>
      <c r="I427" s="12"/>
      <c r="J427" s="21">
        <v>45632</v>
      </c>
      <c r="K427" s="21">
        <v>45657</v>
      </c>
      <c r="L427" s="7">
        <v>32897132</v>
      </c>
      <c r="N427" s="7">
        <f t="shared" si="15"/>
        <v>32897132</v>
      </c>
      <c r="O427" s="8">
        <f t="shared" si="16"/>
        <v>0</v>
      </c>
      <c r="P427" s="12"/>
      <c r="Q427" s="16" t="s">
        <v>2161</v>
      </c>
    </row>
    <row r="428" spans="1:17" ht="86.25" customHeight="1" x14ac:dyDescent="0.2">
      <c r="A428" s="12">
        <v>445</v>
      </c>
      <c r="B428" s="12" t="s">
        <v>2148</v>
      </c>
      <c r="C428" s="12" t="s">
        <v>16</v>
      </c>
      <c r="D428" s="5" t="s">
        <v>106</v>
      </c>
      <c r="E428" s="12">
        <v>900158929</v>
      </c>
      <c r="F428" s="5" t="s">
        <v>2152</v>
      </c>
      <c r="G428" s="5" t="s">
        <v>2156</v>
      </c>
      <c r="H428" s="12"/>
      <c r="I428" s="12"/>
      <c r="J428" s="21">
        <v>45656</v>
      </c>
      <c r="K428" s="21">
        <v>46022</v>
      </c>
      <c r="L428" s="7">
        <v>0</v>
      </c>
      <c r="N428" s="7">
        <f t="shared" si="15"/>
        <v>0</v>
      </c>
      <c r="O428" s="8" t="e">
        <f t="shared" si="16"/>
        <v>#DIV/0!</v>
      </c>
      <c r="P428" s="12"/>
      <c r="Q428" s="16" t="s">
        <v>2161</v>
      </c>
    </row>
    <row r="429" spans="1:17" x14ac:dyDescent="0.2">
      <c r="M429" s="38"/>
    </row>
  </sheetData>
  <autoFilter ref="A1:Q423" xr:uid="{98C0CA0C-847A-CE41-A156-080B279B7C64}">
    <sortState xmlns:xlrd2="http://schemas.microsoft.com/office/spreadsheetml/2017/richdata2" ref="A2:Q423">
      <sortCondition ref="A1:A423"/>
    </sortState>
  </autoFilter>
  <phoneticPr fontId="8" type="noConversion"/>
  <hyperlinks>
    <hyperlink ref="P2" r:id="rId1" xr:uid="{ED67C004-E94F-8D4D-A6F8-34EBCA7CF6AB}"/>
    <hyperlink ref="P3" r:id="rId2" xr:uid="{3DBEA520-6B8B-F046-A07C-CC56B9FCBFB2}"/>
    <hyperlink ref="P4" r:id="rId3" xr:uid="{E21E0C2A-F27C-B74F-BBE0-5F4F2F0D4110}"/>
    <hyperlink ref="P5" r:id="rId4" xr:uid="{7D355E65-2ACD-CF4E-BB2F-C202E3F7B512}"/>
    <hyperlink ref="P6" r:id="rId5" xr:uid="{97204F3C-248E-0341-B699-28D2A55C76DF}"/>
    <hyperlink ref="P7" r:id="rId6" xr:uid="{7053530F-4C94-0442-AC18-870B6FC32012}"/>
    <hyperlink ref="P8" r:id="rId7" xr:uid="{8427D854-5FD9-CB43-8A45-F497993A323A}"/>
    <hyperlink ref="P9" r:id="rId8" xr:uid="{4FAC0B30-50F9-5347-A814-E75759B50E56}"/>
    <hyperlink ref="P10" r:id="rId9" xr:uid="{C18928A4-8AA4-5B47-AD7C-525027572D9B}"/>
    <hyperlink ref="P11" r:id="rId10" xr:uid="{9B83404B-C0BA-7F42-9FE1-EE4A2A4B0EA1}"/>
    <hyperlink ref="P12" r:id="rId11" xr:uid="{9A74E4B2-0C68-054C-9479-C80C701EAEC1}"/>
    <hyperlink ref="P52" r:id="rId12" xr:uid="{FB9EE29E-2CB3-214A-9D2F-4D3E1D0E3FBF}"/>
    <hyperlink ref="P51" r:id="rId13" xr:uid="{77EDB97F-C7B8-FC43-BA8F-41C13A9460AF}"/>
    <hyperlink ref="P50" r:id="rId14" xr:uid="{1706FFFC-C261-BE49-BB2A-97AC9EEA28E9}"/>
    <hyperlink ref="P49" r:id="rId15" xr:uid="{EA97D103-CFF8-E348-88E6-0572C7088FEA}"/>
    <hyperlink ref="P48" r:id="rId16" xr:uid="{2EA54096-09CE-1C4E-AB67-5934C17E9818}"/>
    <hyperlink ref="P47" r:id="rId17" xr:uid="{1F3E06FD-B77C-AA4E-AE2F-1382A82786B6}"/>
    <hyperlink ref="P46" r:id="rId18" xr:uid="{E5346CF6-10A6-BA40-B5D3-E0FDE862724E}"/>
    <hyperlink ref="P45" r:id="rId19" xr:uid="{BE167C78-6314-CB49-B4D6-A0976F85F057}"/>
    <hyperlink ref="P44" r:id="rId20" xr:uid="{14CC7735-0036-5F4A-8892-2DF6DC766C76}"/>
    <hyperlink ref="P43" r:id="rId21" xr:uid="{C89C025E-71A2-764B-B27E-DCB36E4FFB6F}"/>
    <hyperlink ref="P42" r:id="rId22" xr:uid="{DF9ADD56-4636-534E-8685-2E02D18845FB}"/>
    <hyperlink ref="P41" r:id="rId23" xr:uid="{F74BCB0D-325F-3B4E-959F-E87A3BB7C2F1}"/>
    <hyperlink ref="P40" r:id="rId24" xr:uid="{B56F342B-04E4-3042-A0B1-6054A3DBF616}"/>
    <hyperlink ref="P39" r:id="rId25" xr:uid="{327C9AC8-085B-D748-B501-214D51B9C90A}"/>
    <hyperlink ref="P38" r:id="rId26" xr:uid="{E69B14CD-3D12-ED49-A923-04E744613EC9}"/>
    <hyperlink ref="P37" r:id="rId27" xr:uid="{6F5B2ED7-316B-7848-B6BA-0B3733F3BEF9}"/>
    <hyperlink ref="P36" r:id="rId28" xr:uid="{FCF8C3F9-C581-8943-9C84-5CAEF3CB92FE}"/>
    <hyperlink ref="P35" r:id="rId29" xr:uid="{A4741805-C46D-7642-BC75-2C2741D6C4C2}"/>
    <hyperlink ref="P33" r:id="rId30" xr:uid="{CF33CF91-85A1-144D-A169-B874BE243CCB}"/>
    <hyperlink ref="P32" r:id="rId31" xr:uid="{3F63DCCD-4843-414F-A581-C3C00922D33C}"/>
    <hyperlink ref="P31" r:id="rId32" xr:uid="{A265E137-2CDE-C942-92FF-8E478E60B575}"/>
    <hyperlink ref="P30" r:id="rId33" xr:uid="{D8842A81-EE21-6040-9AD0-691484A6D888}"/>
    <hyperlink ref="P29" r:id="rId34" xr:uid="{EF567908-A557-FD45-B205-83CEBF90F272}"/>
    <hyperlink ref="P28" r:id="rId35" xr:uid="{38B93902-7B83-E74E-A486-2DE29737D3FB}"/>
    <hyperlink ref="P27" r:id="rId36" xr:uid="{B57A1B5A-6F24-1C41-BA9A-D05E23CBE39B}"/>
    <hyperlink ref="P26" r:id="rId37" xr:uid="{C9C35F33-8CC9-0D4F-B1F7-F1ECF1035FFD}"/>
    <hyperlink ref="P25" r:id="rId38" xr:uid="{816EA2AF-55CC-9E47-B634-224D9BF3C6AD}"/>
    <hyperlink ref="P24" r:id="rId39" xr:uid="{D25FFD9F-9624-9548-823D-C9B889000939}"/>
    <hyperlink ref="P23" r:id="rId40" xr:uid="{CA50A5ED-278C-BB41-891E-40A44587C395}"/>
    <hyperlink ref="P22" r:id="rId41" xr:uid="{B232AA7A-1C68-4C4B-BE4A-E0FA1C9FC149}"/>
    <hyperlink ref="P21" r:id="rId42" xr:uid="{33CA4360-6CB3-5C46-A80E-238EA5C63F3E}"/>
    <hyperlink ref="P20" r:id="rId43" xr:uid="{632AD0D3-E5FF-834B-804D-9A56218A075B}"/>
    <hyperlink ref="P19" r:id="rId44" xr:uid="{E04C320B-5474-5744-8D9F-A62650F38B10}"/>
    <hyperlink ref="P18" r:id="rId45" xr:uid="{D699FA98-23E8-F841-A002-9A056EBFE22F}"/>
    <hyperlink ref="P17" r:id="rId46" xr:uid="{D2FDA1F5-CADE-B847-8A0E-003D19270B4F}"/>
    <hyperlink ref="P16" r:id="rId47" xr:uid="{9ED049D0-7BAC-574F-93EC-1397E228B019}"/>
    <hyperlink ref="P15" r:id="rId48" xr:uid="{BD1D9314-4001-3B47-9BE1-D09A8396BA7D}"/>
    <hyperlink ref="P14" r:id="rId49" xr:uid="{C4AC2B7F-3178-B044-AFE7-04E243389DEA}"/>
    <hyperlink ref="P13" r:id="rId50" xr:uid="{7872BB5C-FED9-2943-8CCF-C6E750908CFB}"/>
    <hyperlink ref="P53" r:id="rId51" xr:uid="{A3E00733-F91E-984E-A627-9547CFF7102C}"/>
    <hyperlink ref="P55" r:id="rId52" xr:uid="{68A3B872-A590-F44B-8D6D-834B1B7A13A4}"/>
    <hyperlink ref="P56" r:id="rId53" xr:uid="{C2FD6DE3-C652-0843-A639-39057901ECE7}"/>
    <hyperlink ref="P57" r:id="rId54" xr:uid="{C4009D84-F374-0448-AC2E-E73A70720D2E}"/>
    <hyperlink ref="P58" r:id="rId55" xr:uid="{64D61F11-307A-E143-BCFA-C52874E7BE79}"/>
    <hyperlink ref="P59" r:id="rId56" xr:uid="{8C798E8D-1CF2-304D-9F85-C001AA2E15EF}"/>
    <hyperlink ref="P60" r:id="rId57" xr:uid="{EDDFFFF9-439B-1048-AE54-C5A180B6609B}"/>
    <hyperlink ref="P61" r:id="rId58" xr:uid="{E1B13865-7BD5-2348-8E74-11A9008AF216}"/>
    <hyperlink ref="P62" r:id="rId59" xr:uid="{1DC54877-64AB-374A-85ED-32B3C16BB572}"/>
    <hyperlink ref="P63" r:id="rId60" xr:uid="{4FB6CA44-01C0-FB4E-A6F5-8687EA76DC65}"/>
    <hyperlink ref="P64" r:id="rId61" xr:uid="{915C6B9D-80D7-0348-80C0-102709759CB1}"/>
    <hyperlink ref="P65" r:id="rId62" xr:uid="{7B416DC5-6751-6146-96D8-C7D4D37F905C}"/>
    <hyperlink ref="P66" r:id="rId63" xr:uid="{0D3C7597-32DE-CD41-B8DF-70C6FD02F06C}"/>
    <hyperlink ref="P67" r:id="rId64" xr:uid="{912AAC7D-C653-EA4B-BB36-2E51DC5A8031}"/>
    <hyperlink ref="P68" r:id="rId65" xr:uid="{3D1E8910-67BA-6940-AACC-8F8114D523E5}"/>
    <hyperlink ref="P69" r:id="rId66" xr:uid="{B17A0A34-67E9-CE40-B11C-5398A6C8A001}"/>
    <hyperlink ref="P70" r:id="rId67" xr:uid="{FFD87B74-8BC1-E14E-A7DC-A49C460EA8A3}"/>
    <hyperlink ref="P71" r:id="rId68" xr:uid="{8D9D5AA2-18FA-964C-9B73-896E68A121BE}"/>
    <hyperlink ref="P72" r:id="rId69" xr:uid="{88466915-3617-DD47-819A-3AC6C5BAADB0}"/>
    <hyperlink ref="P73" r:id="rId70" xr:uid="{59213F3C-2E50-A74D-94D4-BF638620EE1A}"/>
    <hyperlink ref="P74" r:id="rId71" xr:uid="{3F251BDE-2D28-8141-BCAD-01619BEBBF82}"/>
    <hyperlink ref="P75" r:id="rId72" xr:uid="{4A2F404B-90B1-434D-BAC0-1965EAFEA093}"/>
    <hyperlink ref="P76" r:id="rId73" xr:uid="{5733CE07-8492-624A-A0CB-927638400D76}"/>
    <hyperlink ref="P77" r:id="rId74" xr:uid="{8039BF68-EBE1-E442-94C0-3BF5493BFC18}"/>
    <hyperlink ref="P84" r:id="rId75" xr:uid="{6286A56E-8F5D-4845-AA0A-F787A40C182D}"/>
    <hyperlink ref="P103" r:id="rId76" xr:uid="{714AA6D5-1C1F-F64D-8122-82B18B7264A0}"/>
    <hyperlink ref="P104" r:id="rId77" xr:uid="{351121CC-95D9-FB45-8E21-A480B780AD18}"/>
    <hyperlink ref="P105" r:id="rId78" xr:uid="{1324D710-9D1C-0745-A38B-66ECE16E5D7A}"/>
    <hyperlink ref="P90" r:id="rId79" xr:uid="{A0477030-1FCD-FB42-A033-9B3E8E1635D3}"/>
    <hyperlink ref="P95" r:id="rId80" xr:uid="{30635ADD-8E1B-2E43-B2B5-2F85BFC602EC}"/>
    <hyperlink ref="P96" r:id="rId81" xr:uid="{1514A529-79DE-4B43-9897-44CD5D94391D}"/>
    <hyperlink ref="P97" r:id="rId82" xr:uid="{2E901773-9082-8B42-A8D0-8E62076647BC}"/>
    <hyperlink ref="P114" r:id="rId83" xr:uid="{9E570DE1-C84C-4E49-AE03-CBED3587EB13}"/>
    <hyperlink ref="P115" r:id="rId84" xr:uid="{6D2C4E9D-4E09-A643-8CF3-A7D9C759BAD7}"/>
    <hyperlink ref="P116" r:id="rId85" xr:uid="{6AB6C0DD-D725-944F-B14E-ABEE3A363615}"/>
    <hyperlink ref="P117" r:id="rId86" xr:uid="{E26EB976-0F2D-814B-B0F8-7D96BBFC9777}"/>
    <hyperlink ref="P79" r:id="rId87" xr:uid="{1FA1E591-38B0-094E-AA72-4EEDAE18CA61}"/>
    <hyperlink ref="P78" r:id="rId88" xr:uid="{D4FF7B58-0F8E-8249-AFB7-5AD527188A4D}"/>
    <hyperlink ref="P81" r:id="rId89" xr:uid="{AA7C1547-CD6D-5748-AA11-74B31567AD45}"/>
    <hyperlink ref="P82" r:id="rId90" xr:uid="{1AA97390-D6BB-D04D-935C-8D76DB68EAFD}"/>
    <hyperlink ref="P83" r:id="rId91" xr:uid="{010790B5-DBB2-FB49-8F48-7E6559A18BED}"/>
    <hyperlink ref="P85" r:id="rId92" xr:uid="{866A8544-785C-AF45-92B8-2EB8717ECE03}"/>
    <hyperlink ref="P86" r:id="rId93" xr:uid="{818AEBBB-9335-3D4B-8CB0-C0C959F4005D}"/>
    <hyperlink ref="P87" r:id="rId94" xr:uid="{3BEB0362-BD33-4E47-B470-DCC1DBE7D46B}"/>
    <hyperlink ref="P88" r:id="rId95" xr:uid="{233F304D-A0A4-BA47-9F3F-7DCEF2E5C2FA}"/>
    <hyperlink ref="P89" r:id="rId96" xr:uid="{4CBBC73C-28F5-8843-9546-AAF42026EA48}"/>
    <hyperlink ref="P91" r:id="rId97" xr:uid="{1D238691-F21A-6144-9B0D-8497AC3CCC6F}"/>
    <hyperlink ref="P92" r:id="rId98" xr:uid="{0E04C5C9-E7B9-9B41-9EED-70C790E2B1B4}"/>
    <hyperlink ref="P93" r:id="rId99" xr:uid="{5007F1E0-0EA1-ED41-B282-C176E5E1B727}"/>
    <hyperlink ref="P94" r:id="rId100" xr:uid="{2C007A06-95EF-9243-99BC-11DA983FB7E9}"/>
    <hyperlink ref="P98" r:id="rId101" xr:uid="{9D7662EF-FA83-BC49-829E-6DD91A46F163}"/>
    <hyperlink ref="P99" r:id="rId102" xr:uid="{4E35ED4C-49A5-8640-BEF7-05A278A6A0A3}"/>
    <hyperlink ref="P100" r:id="rId103" xr:uid="{E6B0AD8B-87A0-1844-99E4-484E3BC7BB59}"/>
    <hyperlink ref="P101" r:id="rId104" xr:uid="{5F75779C-F6C9-3E4F-A32A-88773656CADB}"/>
    <hyperlink ref="P102" r:id="rId105" xr:uid="{090D4573-C001-F34B-B43D-8415B63FA771}"/>
    <hyperlink ref="P106" r:id="rId106" xr:uid="{343B86D2-AF3D-3F41-8E07-D65BC4C7BB5F}"/>
    <hyperlink ref="P107" r:id="rId107" xr:uid="{89F854F2-522D-4346-830B-46B069CE4E1D}"/>
    <hyperlink ref="P108" r:id="rId108" xr:uid="{B0B7EBB8-E621-B64F-98E7-E87B1A1A59D7}"/>
    <hyperlink ref="P109" r:id="rId109" xr:uid="{37FF0F4A-3B7E-1C4D-8838-76314AD36FBD}"/>
    <hyperlink ref="P110" r:id="rId110" xr:uid="{B8EAFE2A-F943-CA48-9E73-E589C3C42D3F}"/>
    <hyperlink ref="P111" r:id="rId111" xr:uid="{C5725E5F-A2CC-FE46-8ABE-7D18F5CE0F69}"/>
    <hyperlink ref="P112" r:id="rId112" xr:uid="{8777B3BA-DC32-4F48-879A-AC7F24386C72}"/>
    <hyperlink ref="P113" r:id="rId113" xr:uid="{3C6D3C15-12F7-C149-8FE1-3DC9F5CFC0DE}"/>
    <hyperlink ref="P118" r:id="rId114" xr:uid="{D197DE20-C77A-FC49-B558-54B2FBF65A49}"/>
    <hyperlink ref="P122" r:id="rId115" xr:uid="{A914D5BF-625A-1844-BE28-7F177F725B3E}"/>
    <hyperlink ref="P126" r:id="rId116" xr:uid="{C26FF91D-C9A9-2E4B-858A-791963BD795D}"/>
    <hyperlink ref="P125" r:id="rId117" xr:uid="{94428518-2311-4346-88BD-047F95772CB6}"/>
    <hyperlink ref="P124" r:id="rId118" xr:uid="{2E6AC4A2-FF6C-934C-A500-9095BF497AAD}"/>
    <hyperlink ref="P123" r:id="rId119" xr:uid="{20B54C91-F2B7-6947-9223-3A7B5DF43B06}"/>
    <hyperlink ref="P121" r:id="rId120" xr:uid="{1D39EE00-8547-3747-854A-73C96901D860}"/>
    <hyperlink ref="P120" r:id="rId121" xr:uid="{BFF8D9CC-2CA3-234B-A398-18E034E20936}"/>
    <hyperlink ref="P119" r:id="rId122" xr:uid="{26B91176-7D4E-B144-9A2F-770803D0930B}"/>
    <hyperlink ref="P143" r:id="rId123" xr:uid="{01BC3CDE-F724-8A47-B0E9-0054845B6D8E}"/>
    <hyperlink ref="P132" r:id="rId124" xr:uid="{3735EF23-65EC-9C4A-AF40-61E0314C8A49}"/>
    <hyperlink ref="P141" r:id="rId125" xr:uid="{D0D90BFF-EA61-284F-A1B3-CD3CAD516317}"/>
    <hyperlink ref="P135" r:id="rId126" xr:uid="{E02B5659-4ED2-7543-867D-CF177D07A29F}"/>
    <hyperlink ref="P136" r:id="rId127" xr:uid="{BA002828-17C6-764C-9142-D9E3605F88BE}"/>
    <hyperlink ref="P129" r:id="rId128" xr:uid="{244931B4-28C2-5F4E-BD30-1A6FCB24C1E9}"/>
    <hyperlink ref="P134" r:id="rId129" xr:uid="{432F9314-4EBD-C941-BEBB-E81EF074AD69}"/>
    <hyperlink ref="P130" r:id="rId130" xr:uid="{D6DAC4D6-AD4D-B04E-B003-389CE7AB8025}"/>
    <hyperlink ref="P131" r:id="rId131" xr:uid="{AC8B46FF-6D1B-1443-85B1-98776E3BF42F}"/>
    <hyperlink ref="P127" r:id="rId132" xr:uid="{79E3ADE7-72DB-5C4B-8FEA-1B20B59200C6}"/>
    <hyperlink ref="P128" r:id="rId133" xr:uid="{E0A010A2-859C-284B-8893-7D53A29A8E90}"/>
    <hyperlink ref="P138" r:id="rId134" xr:uid="{725CA8D0-845C-0D47-B0DE-F1BA1F6078DA}"/>
    <hyperlink ref="P137" r:id="rId135" xr:uid="{B33BED59-0089-0943-B5BA-B9AB4C016EB8}"/>
    <hyperlink ref="P133" r:id="rId136" xr:uid="{A289AA8A-24E7-E949-969C-64729EE706B5}"/>
    <hyperlink ref="P145" r:id="rId137" xr:uid="{090E7FF1-EFF0-B44D-A8D5-25D1680B4A5C}"/>
    <hyperlink ref="P139" r:id="rId138" xr:uid="{A6A29667-8F20-054F-BBA1-797F5DF4D6DB}"/>
    <hyperlink ref="P140" r:id="rId139" xr:uid="{B69C1A57-5D1D-864D-8140-962DAF26EBB2}"/>
    <hyperlink ref="P142" r:id="rId140" xr:uid="{08F19A1E-6AA7-2747-815B-06EDF2AD3DB7}"/>
    <hyperlink ref="P144" r:id="rId141" xr:uid="{33DE3FCE-DEAE-394C-816A-CB3BAAB8BB87}"/>
    <hyperlink ref="P147" r:id="rId142" xr:uid="{253AAF30-8E24-4E47-A432-30BAE7857207}"/>
    <hyperlink ref="P146" r:id="rId143" xr:uid="{B3E52389-FD9D-B34F-96E2-18BE38DE2891}"/>
    <hyperlink ref="P148" r:id="rId144" xr:uid="{ECD8EAEC-0D7E-F94D-BCF6-D4ACF6135980}"/>
    <hyperlink ref="P149" r:id="rId145" xr:uid="{6FDE783C-782F-CD4E-933D-B69C2608CA05}"/>
    <hyperlink ref="P152" r:id="rId146" xr:uid="{D08215D4-F919-1A43-A2DC-A4FB09F2179D}"/>
    <hyperlink ref="P153" r:id="rId147" xr:uid="{6D08814F-EBCA-A04E-A5A7-58A9E56B514C}"/>
    <hyperlink ref="P150" r:id="rId148" xr:uid="{65D4DCE2-F025-4049-8241-BE8204C96406}"/>
    <hyperlink ref="P151" r:id="rId149" xr:uid="{632731AB-3311-4445-88C9-7EE1BBDC4CC4}"/>
    <hyperlink ref="P155" r:id="rId150" xr:uid="{E2D4D82C-8EEA-CC42-B742-6A91A557AEAA}"/>
    <hyperlink ref="P154" r:id="rId151" xr:uid="{A4A399CF-8ABC-6947-8D85-28687B277FA2}"/>
    <hyperlink ref="P156" r:id="rId152" xr:uid="{F73A338A-7548-4948-B658-DD1C743E56D8}"/>
    <hyperlink ref="P157" r:id="rId153" xr:uid="{BE62A029-926E-504E-A768-8F9994247172}"/>
    <hyperlink ref="P158" r:id="rId154" xr:uid="{2F6624CC-8244-8E40-A549-36DD801873C9}"/>
    <hyperlink ref="P160" r:id="rId155" xr:uid="{C60B546C-F197-F54F-9BAB-D3DB23708DB9}"/>
    <hyperlink ref="P159" r:id="rId156" xr:uid="{FE83041A-37FB-014C-911F-F9823B30320A}"/>
    <hyperlink ref="P163" r:id="rId157" xr:uid="{E24D8F3F-AE0B-CF4D-9691-EF6ADE1776FC}"/>
    <hyperlink ref="P164" r:id="rId158" xr:uid="{CF31D954-D26C-D74D-89F8-EDE007C4D338}"/>
    <hyperlink ref="P162" r:id="rId159" xr:uid="{B7BF555B-FB04-A249-AD9F-C62E4BE9B8A8}"/>
    <hyperlink ref="P165" r:id="rId160" xr:uid="{27C4501A-5176-7F46-A1CE-F7FCF80C03A1}"/>
    <hyperlink ref="P166" r:id="rId161" xr:uid="{B1A4A273-7A47-8C4A-A4DF-941B8B40B988}"/>
    <hyperlink ref="P167" r:id="rId162" xr:uid="{3A6500C4-FD82-6845-8DAC-A74A9D0D43A9}"/>
    <hyperlink ref="P168" r:id="rId163" xr:uid="{B77795AD-86DF-B842-B316-95F29E546B12}"/>
    <hyperlink ref="P161" r:id="rId164" xr:uid="{BA954BD1-40A0-D14E-8134-95944DAF9CFC}"/>
    <hyperlink ref="P174" r:id="rId165" xr:uid="{8E4E3DF1-9FC1-7E48-80FC-299B79B658A6}"/>
    <hyperlink ref="P169" r:id="rId166" xr:uid="{48D6DD35-CC83-0948-BC3B-1B84DA7178D9}"/>
    <hyperlink ref="P170" r:id="rId167" xr:uid="{22765CDD-621E-3247-A424-B383BBF4847A}"/>
    <hyperlink ref="P171" r:id="rId168" xr:uid="{4095CF9C-3019-E746-BD73-6641FA956C61}"/>
    <hyperlink ref="P172" r:id="rId169" xr:uid="{E0DFB18C-8520-514B-B240-534099403C51}"/>
    <hyperlink ref="P173" r:id="rId170" xr:uid="{8639C74B-8535-E94D-8382-B4EA1DDF32F2}"/>
    <hyperlink ref="P175" r:id="rId171" xr:uid="{1E4E8ECE-04D8-8147-B97E-C32330CA9806}"/>
    <hyperlink ref="P176" r:id="rId172" xr:uid="{173C944E-FBBC-7544-8BEB-6677083E7A32}"/>
    <hyperlink ref="P177" r:id="rId173" xr:uid="{D20BAC06-4560-CB4B-9812-E6EC27643213}"/>
    <hyperlink ref="P178" r:id="rId174" xr:uid="{78183C05-4BD5-6B46-BCBC-F065FC258490}"/>
    <hyperlink ref="P179" r:id="rId175" xr:uid="{725EC39E-B74C-164C-A011-E5077715BF83}"/>
    <hyperlink ref="P180" r:id="rId176" xr:uid="{CAEB82CB-D847-C448-870C-57CED0BDF059}"/>
    <hyperlink ref="P181" r:id="rId177" xr:uid="{849BA7AD-D67D-3241-8E67-F9591D762BDB}"/>
    <hyperlink ref="P182" r:id="rId178" xr:uid="{C20FCEDC-A26F-CD45-8A4D-7162F89E8826}"/>
    <hyperlink ref="P183" r:id="rId179" xr:uid="{5FDBCA07-C06F-654D-88F8-5696D239E887}"/>
    <hyperlink ref="P184" r:id="rId180" xr:uid="{4D69C9DC-099E-8948-AEFF-9B9262D3823D}"/>
    <hyperlink ref="P185" r:id="rId181" xr:uid="{9E080ED7-2C14-584B-B46B-DC21FBE48E98}"/>
    <hyperlink ref="P186" r:id="rId182" xr:uid="{197CD385-B698-0B47-99E7-14415EB2B9D1}"/>
    <hyperlink ref="P187" r:id="rId183" xr:uid="{9B6ECBFC-EA23-5B40-AA22-C42B1B258149}"/>
    <hyperlink ref="P188" r:id="rId184" xr:uid="{593BD34D-ED3A-3749-B013-EDB6503430C1}"/>
    <hyperlink ref="P189" r:id="rId185" xr:uid="{FA5B691F-409F-2C4F-B5C7-337E01DBD298}"/>
    <hyperlink ref="P190" r:id="rId186" xr:uid="{AA5DA0B3-D109-1F42-AAB7-A975BA11A848}"/>
    <hyperlink ref="P191" r:id="rId187" xr:uid="{37A99AD2-8571-8341-BBEE-AE707738BD7D}"/>
    <hyperlink ref="P192" r:id="rId188" xr:uid="{FEA396CB-B5F2-BA4E-863B-E810D9073F65}"/>
    <hyperlink ref="P193" r:id="rId189" xr:uid="{9E3F825C-43F7-1449-BA80-612164119000}"/>
    <hyperlink ref="P194" r:id="rId190" xr:uid="{9279F881-A7F9-CE4F-BC76-209ABB7F1662}"/>
    <hyperlink ref="P195" r:id="rId191" xr:uid="{B62021D6-1104-CC41-BCA0-D6D93D216092}"/>
    <hyperlink ref="P196" r:id="rId192" xr:uid="{68273193-D0BA-BE4B-BF31-3940F1D4B7ED}"/>
    <hyperlink ref="P197" r:id="rId193" xr:uid="{ED04B2F4-5957-514B-A890-45FF06618D93}"/>
    <hyperlink ref="P198" r:id="rId194" xr:uid="{75AB2742-4BB4-F045-9B84-F77418C080C3}"/>
    <hyperlink ref="P199" r:id="rId195" xr:uid="{3118D361-974E-F64C-9CF7-1CC8151F88A0}"/>
    <hyperlink ref="P200" r:id="rId196" xr:uid="{0A65A10D-7E24-1242-B430-AAB21917B55E}"/>
    <hyperlink ref="P201" r:id="rId197" xr:uid="{93EB35D7-24BD-294C-9CD5-8E7D58B95B8B}"/>
    <hyperlink ref="P202" r:id="rId198" xr:uid="{B5F13A41-7B92-4D4C-9806-DA0BDBAFDA30}"/>
    <hyperlink ref="P203" r:id="rId199" xr:uid="{2C1E9154-2E6D-C046-8E1A-FE4FE46931F3}"/>
    <hyperlink ref="P204" r:id="rId200" xr:uid="{CF6DED02-A74F-F240-AD6B-FE21F0E0751E}"/>
    <hyperlink ref="P205" r:id="rId201" xr:uid="{9AB0640A-59EF-644E-909D-E4A479CFBFB9}"/>
    <hyperlink ref="P206" r:id="rId202" xr:uid="{35545A85-8F7F-5349-8420-0EF511F5AF38}"/>
    <hyperlink ref="P207" r:id="rId203" xr:uid="{099E27F9-D2D8-6D41-90AD-5357967C6A73}"/>
    <hyperlink ref="P208" r:id="rId204" xr:uid="{723131C8-39BC-ED41-BEA7-5804C4DA8735}"/>
    <hyperlink ref="P209" r:id="rId205" xr:uid="{C9C5C3AA-3294-FC40-8A5C-E5D49474D49B}"/>
    <hyperlink ref="P210" r:id="rId206" xr:uid="{B6EC40F1-6E33-9D4B-882F-F064738DF13A}"/>
    <hyperlink ref="P211" r:id="rId207" xr:uid="{15449ECA-775E-FD4D-A6AC-94B10D816B2E}"/>
    <hyperlink ref="P212" r:id="rId208" xr:uid="{AA178397-CDB2-464D-82E0-126CE98BCCD2}"/>
    <hyperlink ref="P213" r:id="rId209" xr:uid="{C7C0F948-F213-174D-89B7-770A02BB5A16}"/>
    <hyperlink ref="P214" r:id="rId210" xr:uid="{1B71F56B-B04E-5A40-8F00-EE9A19E466AE}"/>
    <hyperlink ref="P215" r:id="rId211" xr:uid="{6C1A08C4-5E33-3043-8902-E64F98B38297}"/>
    <hyperlink ref="P216" r:id="rId212" xr:uid="{E3152A62-A2A5-6043-81E4-8FB878EE605F}"/>
    <hyperlink ref="P217" r:id="rId213" xr:uid="{701569C6-9EA1-3247-83DE-6ACAB5122CB6}"/>
    <hyperlink ref="P218" r:id="rId214" xr:uid="{95BC6A9F-CB63-7C49-8BFE-0CE3897EC512}"/>
    <hyperlink ref="P219" r:id="rId215" xr:uid="{4D205721-8018-4647-985F-AFA2D665F313}"/>
    <hyperlink ref="P220" r:id="rId216" xr:uid="{A8F65D97-2B8B-8D4E-8C43-F2348F7C3D7B}"/>
    <hyperlink ref="P221" r:id="rId217" xr:uid="{C9DBE3E2-A1EB-CB4E-BC8B-9BFD4B777407}"/>
    <hyperlink ref="P222" r:id="rId218" xr:uid="{34DE7E0C-7863-8845-8027-1775F934F489}"/>
    <hyperlink ref="P223" r:id="rId219" xr:uid="{59432319-CB39-4B47-8B31-6AC29511D01C}"/>
    <hyperlink ref="P224" r:id="rId220" xr:uid="{338E983E-B03E-3349-A8BC-603C489C6C1B}"/>
    <hyperlink ref="P225" r:id="rId221" xr:uid="{D38D369D-A678-BC4D-B0AA-A662F8844EEF}"/>
    <hyperlink ref="P226" r:id="rId222" xr:uid="{EBEAC4BF-E0F6-A449-BF2C-7BE54EB1DC24}"/>
    <hyperlink ref="P227" r:id="rId223" xr:uid="{8A125C63-9DD4-A44A-8A4C-EDBCABB8A647}"/>
    <hyperlink ref="P228" r:id="rId224" xr:uid="{0C46AE6D-1D79-1E4F-B8DE-591F41691EB9}"/>
    <hyperlink ref="P229" r:id="rId225" xr:uid="{AEDFA889-BD44-ED4E-B952-63407D7DECCE}"/>
    <hyperlink ref="P230" r:id="rId226" xr:uid="{8007483E-690B-9049-8251-6FF3B38477F1}"/>
    <hyperlink ref="P231" r:id="rId227" xr:uid="{4B5E9141-7278-6040-8D98-72359756E900}"/>
    <hyperlink ref="P232" r:id="rId228" xr:uid="{875BD177-CA65-BF49-B816-DDF3A8C13AE8}"/>
    <hyperlink ref="P233" r:id="rId229" xr:uid="{8351A9EA-AAFE-F94B-935C-21FA84890B22}"/>
    <hyperlink ref="P234" r:id="rId230" xr:uid="{BFD9070D-5C22-1D4F-AA01-64834DFCBC9D}"/>
    <hyperlink ref="P235" r:id="rId231" xr:uid="{2450EFF5-D928-244F-98E1-577353EA26FC}"/>
    <hyperlink ref="P236" r:id="rId232" xr:uid="{6B48BFAA-D73D-B64B-8317-38AF0CF74B84}"/>
    <hyperlink ref="P237" r:id="rId233" xr:uid="{84CEF9AA-88D3-F648-A9B2-E5A1BBC4C8B4}"/>
    <hyperlink ref="P238" r:id="rId234" xr:uid="{8767DAE8-59AA-384E-9EFD-3FAC00266ABF}"/>
    <hyperlink ref="P239" r:id="rId235" xr:uid="{E6B1E441-E3DF-844F-BE15-6ECDB4256945}"/>
    <hyperlink ref="P240" r:id="rId236" xr:uid="{0748946F-2DA2-B743-9244-729B40A51B79}"/>
    <hyperlink ref="P241" r:id="rId237" xr:uid="{43F3DEAC-D9F6-634C-A85C-3BF5CA1FF00F}"/>
    <hyperlink ref="P243" r:id="rId238" xr:uid="{2A8AF909-FFCA-DD43-9406-1E8BCE6AB2CA}"/>
    <hyperlink ref="P251" r:id="rId239" xr:uid="{9198E35C-BE39-5645-AC6B-4E1DA7372D7E}"/>
    <hyperlink ref="P250" r:id="rId240" xr:uid="{0832FD01-5695-DE47-A34A-B6C5A135DDA7}"/>
    <hyperlink ref="P249" r:id="rId241" xr:uid="{387533E4-02C6-CB48-992A-E9B13334B356}"/>
    <hyperlink ref="P252" r:id="rId242" xr:uid="{19297F96-29B1-8442-88F3-23D00E8DB1C5}"/>
    <hyperlink ref="P253" r:id="rId243" xr:uid="{1C4EC4BC-13CD-104C-9758-413187441E95}"/>
    <hyperlink ref="P254" r:id="rId244" xr:uid="{6317A3DC-BDF5-894C-9ADD-5B9BF92049BD}"/>
    <hyperlink ref="P255" r:id="rId245" xr:uid="{6C29716B-4290-D747-B75C-52F31D84B394}"/>
    <hyperlink ref="P256" r:id="rId246" xr:uid="{87405E32-E357-604C-BC5A-A6A41346E3D5}"/>
    <hyperlink ref="P257" r:id="rId247" xr:uid="{52FB1C7F-C675-0D43-93A6-17CE1C3C4DFB}"/>
    <hyperlink ref="P258" r:id="rId248" xr:uid="{AC836773-12B8-0E46-B2A3-9983A0A4502B}"/>
    <hyperlink ref="P259" r:id="rId249" xr:uid="{7C5F699E-133D-F744-B555-4FC3FC2953C3}"/>
    <hyperlink ref="P260" r:id="rId250" xr:uid="{E76AB066-7CB9-3848-91D6-E77E28D7001F}"/>
    <hyperlink ref="P261" r:id="rId251" xr:uid="{816041F5-5984-8B49-8149-223DD6B15E18}"/>
    <hyperlink ref="P262" r:id="rId252" xr:uid="{99F976F4-D5B1-1443-A739-4814DCCD3D94}"/>
    <hyperlink ref="P263" r:id="rId253" xr:uid="{9C11E7C9-286C-F148-8E59-1B754A23BD78}"/>
    <hyperlink ref="P264" r:id="rId254" xr:uid="{D1F246F8-E7F2-0644-A33D-6EF44B00255B}"/>
    <hyperlink ref="P265" r:id="rId255" xr:uid="{1A324269-9D03-F240-8B69-FCB51BE373BC}"/>
    <hyperlink ref="P266" r:id="rId256" xr:uid="{E1AF4536-9500-3C4A-8E9D-D7F1F97E8A77}"/>
    <hyperlink ref="P267" r:id="rId257" xr:uid="{7BAB3170-955E-E048-A304-32177FC89B46}"/>
    <hyperlink ref="P268" r:id="rId258" xr:uid="{248B5E3D-986C-DD46-92C2-6A92DE9C5C17}"/>
    <hyperlink ref="P269" r:id="rId259" xr:uid="{9E6B8CB2-570B-B746-BB1C-EE6FA83D74D6}"/>
    <hyperlink ref="P270" r:id="rId260" xr:uid="{D143F9D9-A4F8-C149-AE93-F959BCFFECDF}"/>
    <hyperlink ref="P271" r:id="rId261" xr:uid="{40938D4F-8CEB-084D-80AE-043882414214}"/>
    <hyperlink ref="P272" r:id="rId262" xr:uid="{3786BACC-C93D-B64E-954A-6D0382BFB70C}"/>
    <hyperlink ref="P273" r:id="rId263" xr:uid="{85001453-6897-DD45-80AE-F00174101230}"/>
    <hyperlink ref="P274" r:id="rId264" xr:uid="{3981A28E-0D9E-5A4D-B1FC-348E0BB3743D}"/>
    <hyperlink ref="P275" r:id="rId265" xr:uid="{6CBA3F9A-BAC4-4942-8629-CAFECDCB22B2}"/>
    <hyperlink ref="P276" r:id="rId266" xr:uid="{F5B94179-24B1-204A-9CD6-A577A58F76D4}"/>
    <hyperlink ref="P277" r:id="rId267" xr:uid="{244811F9-34D0-7D43-A182-4B77AC94805D}"/>
    <hyperlink ref="P278" r:id="rId268" xr:uid="{4BC90FBC-8F1E-D14D-82DD-5F821FE1F411}"/>
    <hyperlink ref="P279" r:id="rId269" xr:uid="{3608BF09-D450-F24A-A564-9C5FB538024D}"/>
    <hyperlink ref="P280" r:id="rId270" xr:uid="{F7E7436F-BD22-8947-85D8-9B83EE1974CA}"/>
    <hyperlink ref="P281" r:id="rId271" xr:uid="{13D4F4FD-0A78-744E-A494-D45AA1BF4DA8}"/>
    <hyperlink ref="P282" r:id="rId272" xr:uid="{D7F07447-0940-054E-A6B4-E0F9C7456A9F}"/>
    <hyperlink ref="P283" r:id="rId273" xr:uid="{AE2B6543-75B5-8A46-93B4-255902CCF125}"/>
    <hyperlink ref="P285" r:id="rId274" xr:uid="{338F5A1C-BC9E-9247-BC0B-F22A393B8C33}"/>
    <hyperlink ref="P286" r:id="rId275" xr:uid="{B6722FC5-F190-D74F-8BDA-F8F4F318D193}"/>
    <hyperlink ref="P287" r:id="rId276" xr:uid="{F28EAFCF-17A2-864E-8EFA-E2AEFDFFC5B2}"/>
    <hyperlink ref="P288" r:id="rId277" xr:uid="{60E030B1-4303-FC44-BD17-214F1B3D1491}"/>
    <hyperlink ref="P289" r:id="rId278" xr:uid="{42CF17DF-BA5F-9F47-88FA-B4C2DF73B311}"/>
    <hyperlink ref="P290" r:id="rId279" xr:uid="{03FEB8A0-37F8-8E48-A4D3-B8F570632944}"/>
    <hyperlink ref="P291" r:id="rId280" xr:uid="{18F25315-619B-ED4E-AD1C-FE981F6C35F8}"/>
    <hyperlink ref="P292" r:id="rId281" xr:uid="{21C0FB21-10FE-DA44-AFD8-E64E3D59BB83}"/>
    <hyperlink ref="P293" r:id="rId282" xr:uid="{1F47AAA4-BE56-6E46-9B66-832FD0CB1A3A}"/>
    <hyperlink ref="P294" r:id="rId283" xr:uid="{E396CC19-72B2-B647-9FCC-4113D9883E72}"/>
    <hyperlink ref="P295" r:id="rId284" xr:uid="{34D35C69-81A8-9A42-8C69-FDB20EA14084}"/>
    <hyperlink ref="P296" r:id="rId285" xr:uid="{91BCBE99-C851-C946-8009-53D1E7D0F8D1}"/>
    <hyperlink ref="P297" r:id="rId286" xr:uid="{D0F63B92-5440-314F-85D7-8FAA1AB4C50F}"/>
    <hyperlink ref="P298" r:id="rId287" xr:uid="{88DBF58A-0D59-7245-88A3-33C1E64E5DC5}"/>
    <hyperlink ref="P299" r:id="rId288" xr:uid="{95CC818D-494B-6249-B52E-CBA712A13CD0}"/>
    <hyperlink ref="P300" r:id="rId289" xr:uid="{026832A0-4C9A-714B-8E25-74C165307E74}"/>
    <hyperlink ref="P301" r:id="rId290" xr:uid="{767174AF-C4F0-4245-927B-4AA98CACAA19}"/>
    <hyperlink ref="P302" r:id="rId291" xr:uid="{630CA04C-3463-4A4C-B7AC-036C76884897}"/>
    <hyperlink ref="P303" r:id="rId292" xr:uid="{1B2B999B-C170-5842-A1F2-E78984402E5D}"/>
    <hyperlink ref="P304" r:id="rId293" xr:uid="{31D02FB2-F426-2D47-A15D-2C9CE7064E59}"/>
    <hyperlink ref="P305" r:id="rId294" xr:uid="{1FDA9C37-79B0-2D47-8744-43593CF7B622}"/>
    <hyperlink ref="P306" r:id="rId295" xr:uid="{04045301-79FE-5445-B96E-D61C12881462}"/>
    <hyperlink ref="P307" r:id="rId296" xr:uid="{C3672D4B-9BC6-9840-8B56-46D9E03C99B5}"/>
    <hyperlink ref="P308" r:id="rId297" xr:uid="{9D175F52-5BF8-864B-919B-FB4460387B03}"/>
    <hyperlink ref="P309" r:id="rId298" xr:uid="{87B21882-0EC8-BA43-89D3-DFF820381D3C}"/>
    <hyperlink ref="P310" r:id="rId299" xr:uid="{1A3EB481-263D-8F4B-A71C-7627FC89F76A}"/>
    <hyperlink ref="P311" r:id="rId300" xr:uid="{0827A8E3-EEE9-0C42-A010-39AAFE9962F1}"/>
    <hyperlink ref="P312" r:id="rId301" xr:uid="{5268B3DF-F737-C742-82B2-68B0C1134458}"/>
    <hyperlink ref="P313" r:id="rId302" xr:uid="{EDC8FFE2-9942-9241-8DF7-BF5F56C8BB4C}"/>
    <hyperlink ref="P314" r:id="rId303" xr:uid="{590CCDCA-4C09-414C-BDB2-8DFC4EC4294B}"/>
    <hyperlink ref="P315" r:id="rId304" xr:uid="{8C065A1B-AF62-B141-A3A4-C51B4FED9744}"/>
    <hyperlink ref="P316" r:id="rId305" xr:uid="{EC056E67-A989-EF44-B40B-010CE2046543}"/>
    <hyperlink ref="P317" r:id="rId306" xr:uid="{96643BF5-5928-4A46-ABDE-F4AAF20C95C7}"/>
    <hyperlink ref="P318" r:id="rId307" xr:uid="{D188BA96-C987-F64B-9757-35DAD58BF863}"/>
    <hyperlink ref="P319" r:id="rId308" xr:uid="{6BE151A4-996F-3640-9451-25833F87E525}"/>
    <hyperlink ref="P320" r:id="rId309" xr:uid="{7E07E2C7-034E-5E49-91AD-44B69BC93A4F}"/>
    <hyperlink ref="P321" r:id="rId310" xr:uid="{C80D16D5-1A3D-7645-9559-DE7AC6131CE5}"/>
    <hyperlink ref="P322" r:id="rId311" xr:uid="{812453F0-9642-1943-9381-C0111AEDED8A}"/>
    <hyperlink ref="P323" r:id="rId312" xr:uid="{BE513B97-E760-7D4D-9086-99BE9A2FE75C}"/>
    <hyperlink ref="P324" r:id="rId313" xr:uid="{5409EDCF-F07A-954E-99AB-F0DF03E6FB7C}"/>
    <hyperlink ref="P325" r:id="rId314" xr:uid="{B492A51C-11D0-2F4A-90E3-5A691EFFF130}"/>
    <hyperlink ref="P326" r:id="rId315" xr:uid="{5AAFA3B1-1004-5B40-B645-EB67B0CCD90C}"/>
    <hyperlink ref="P328" r:id="rId316" xr:uid="{CEE66EB7-B456-9D4D-9081-4669DC4B10A7}"/>
    <hyperlink ref="P329" r:id="rId317" xr:uid="{AB7E4C72-3A3F-544C-845B-77CFA5947F9C}"/>
    <hyperlink ref="P330" r:id="rId318" xr:uid="{4194B95B-4075-954C-9AB1-3E8722394E98}"/>
    <hyperlink ref="P331" r:id="rId319" xr:uid="{9797AE43-F026-6547-A982-1CE8E87D3C9E}"/>
    <hyperlink ref="P332" r:id="rId320" xr:uid="{B0D10363-1C68-E446-A7E1-0E2AAE27352C}"/>
    <hyperlink ref="P333" r:id="rId321" xr:uid="{D0FDED2F-B291-5047-ABCC-647AF892A486}"/>
    <hyperlink ref="P334" r:id="rId322" xr:uid="{978F9662-5C21-5843-A35D-FCB989B30297}"/>
    <hyperlink ref="P335" r:id="rId323" xr:uid="{680612A1-40D5-3548-8056-44E3626C3E42}"/>
    <hyperlink ref="P336" r:id="rId324" xr:uid="{0F1E0BC8-C7A8-B64A-B965-22BC78B10FFF}"/>
    <hyperlink ref="P337" r:id="rId325" xr:uid="{43A67A22-1B41-554A-8C9B-6F620868E3C2}"/>
    <hyperlink ref="P338" r:id="rId326" xr:uid="{C30289A6-B729-4036-AA89-3008716C6D41}"/>
    <hyperlink ref="P339" r:id="rId327" xr:uid="{6E1C6596-7CBF-4C43-8F24-CE8C3F06B6D2}"/>
    <hyperlink ref="P340" r:id="rId328" xr:uid="{798BDE53-558A-344E-A348-6AF7FE1826DD}"/>
    <hyperlink ref="P341" r:id="rId329" xr:uid="{2367577B-7466-C541-9BF8-759D295F5DD8}"/>
    <hyperlink ref="P342" r:id="rId330" xr:uid="{C10C5D16-E782-2B4D-AC0D-4BA8380DAFA4}"/>
    <hyperlink ref="P343" r:id="rId331" xr:uid="{8E405923-4ACF-2648-9F99-5F0DF51E1EB4}"/>
    <hyperlink ref="P344" r:id="rId332" xr:uid="{5B279A7D-4949-6D4C-B29B-C4C3E8410B47}"/>
    <hyperlink ref="P345" r:id="rId333" xr:uid="{34AD15DD-18D9-C44A-8717-0F05A702CA3B}"/>
    <hyperlink ref="P346" r:id="rId334" xr:uid="{4A195450-BD69-D246-8DD6-6333403C3F65}"/>
    <hyperlink ref="P347" r:id="rId335" xr:uid="{3406FCC3-B2CD-9549-AF19-3A6B21CEF64A}"/>
    <hyperlink ref="P348" r:id="rId336" xr:uid="{108F06F9-3B5A-8246-B59B-A47CBDDFEFAB}"/>
    <hyperlink ref="P349" r:id="rId337" xr:uid="{5AE3BE12-78B0-5443-B2B7-638A5A11440F}"/>
    <hyperlink ref="P350" r:id="rId338" xr:uid="{7BEC5E87-8341-8340-AEA4-619D9BA8F6E2}"/>
    <hyperlink ref="P351" r:id="rId339" xr:uid="{56BC27CB-3EF8-0542-BE89-24CF4580CBC3}"/>
    <hyperlink ref="P352" r:id="rId340" xr:uid="{2C712F1E-ED67-2643-8910-9B03222AA02C}"/>
    <hyperlink ref="P353" r:id="rId341" xr:uid="{C91E57F3-4A66-D346-84D3-9D152923BF5F}"/>
    <hyperlink ref="P354" r:id="rId342" xr:uid="{C9052124-675C-4043-92C0-D36274FEE2F8}"/>
    <hyperlink ref="P355" r:id="rId343" xr:uid="{1D27AC9E-3E51-304D-8938-F468E2369CA6}"/>
    <hyperlink ref="P356" r:id="rId344" xr:uid="{4D34B927-7C54-8D4B-9877-E2D7A458FA7F}"/>
    <hyperlink ref="P358" r:id="rId345" xr:uid="{B3B3FC9D-3649-4841-BE7B-D289EAF65757}"/>
    <hyperlink ref="P359" r:id="rId346" xr:uid="{4FEF1FC3-3FF6-3746-AB0F-13E73A8B6ED6}"/>
    <hyperlink ref="P360" r:id="rId347" xr:uid="{2A637E63-3130-7642-980C-A75B75B94B8D}"/>
    <hyperlink ref="P361" r:id="rId348" xr:uid="{059516AB-392C-5D4D-A954-B5B64C1DFFC9}"/>
    <hyperlink ref="P363" r:id="rId349" xr:uid="{F193E510-C594-CE42-98C5-DB551D95E637}"/>
    <hyperlink ref="P364" r:id="rId350" xr:uid="{DF7E6358-2EA9-6443-A5C0-8FCFBC75C2D9}"/>
    <hyperlink ref="P365" r:id="rId351" xr:uid="{8660BFAF-E9BF-064D-B014-C112AFD196AD}"/>
    <hyperlink ref="P366" r:id="rId352" xr:uid="{E4D35781-53F3-1F4F-A301-62AA4AC400D1}"/>
    <hyperlink ref="P367" r:id="rId353" xr:uid="{A89EF10F-B02C-9F4C-9804-E19363585C11}"/>
    <hyperlink ref="P368" r:id="rId354" xr:uid="{201A9295-F9FC-4949-9BF0-8750396BABC2}"/>
    <hyperlink ref="P369" r:id="rId355" xr:uid="{513A7165-B48D-B54D-A99A-C1A2DE7F91D0}"/>
    <hyperlink ref="P370" r:id="rId356" xr:uid="{23ACF1F8-7F2E-EB4E-91EA-494BB8791279}"/>
    <hyperlink ref="P371" r:id="rId357" xr:uid="{BC974ADA-1BFB-1449-B48D-6EF8F441F6A5}"/>
    <hyperlink ref="P372" r:id="rId358" xr:uid="{875E09F3-1152-254C-B9D4-8493339464C3}"/>
    <hyperlink ref="P373" r:id="rId359" xr:uid="{12842970-13FB-2C4D-94B0-D7171A13D70C}"/>
    <hyperlink ref="P374" r:id="rId360" xr:uid="{208E64EC-BB85-E24B-90DC-010B17A4A1AB}"/>
    <hyperlink ref="P375" r:id="rId361" xr:uid="{77909A6C-32F1-F243-A22D-6C5F77B26FD9}"/>
    <hyperlink ref="P376" r:id="rId362" xr:uid="{EF901E97-2394-FE4A-97AB-F807A352141A}"/>
    <hyperlink ref="P377" r:id="rId363" xr:uid="{6CC501E7-D32E-0E4E-BCA6-1B379CE4EB20}"/>
    <hyperlink ref="P378" r:id="rId364" xr:uid="{6E6EDC96-7E84-0D40-950B-42A18472F22B}"/>
    <hyperlink ref="P379" r:id="rId365" xr:uid="{43546E8E-E365-E54B-8E2B-784F5C1418B9}"/>
    <hyperlink ref="P380" r:id="rId366" xr:uid="{F0810777-2B1F-3E48-B618-8FD66920F3FB}"/>
    <hyperlink ref="P381" r:id="rId367" xr:uid="{74A379A1-C188-3746-A78F-27B39F6209F4}"/>
    <hyperlink ref="P382" r:id="rId368" xr:uid="{8EB9A71F-658C-7B4D-8E4F-35E4FBA6591D}"/>
    <hyperlink ref="P383" r:id="rId369" xr:uid="{F7256022-8755-0942-949B-08FD7069ACF5}"/>
    <hyperlink ref="P384" r:id="rId370" xr:uid="{6F388CD8-1F62-E944-8A5D-5D2B69D1CAF3}"/>
    <hyperlink ref="P385" r:id="rId371" xr:uid="{2B562E28-FCBA-1149-95AB-7966642D8AED}"/>
    <hyperlink ref="P386" r:id="rId372" xr:uid="{32ABBA31-5723-204F-839A-80082F3C6C24}"/>
    <hyperlink ref="P387" r:id="rId373" xr:uid="{18504AAF-BD83-144D-95E3-BFA80A00C0CC}"/>
    <hyperlink ref="P390" r:id="rId374" xr:uid="{FCE0FB6F-D501-CF48-A631-B70F30C556B1}"/>
    <hyperlink ref="P392" r:id="rId375" xr:uid="{56C871A6-C7D4-CC4A-B369-FA65A7D04522}"/>
    <hyperlink ref="P393" r:id="rId376" xr:uid="{6471D1F4-870B-6149-B027-09140C84AC2D}"/>
    <hyperlink ref="P394" r:id="rId377" xr:uid="{1D405B0B-E10D-8246-98C2-C99F0CABB37E}"/>
    <hyperlink ref="P401" r:id="rId378" xr:uid="{A9457E30-9E72-794B-A5BC-7E9AFF76A3F5}"/>
    <hyperlink ref="P402" r:id="rId379" xr:uid="{2E9581E9-F67C-514C-8417-AEF2A2DF26B8}"/>
    <hyperlink ref="P403" r:id="rId380" xr:uid="{8BF77EA8-67E8-A44D-BEFF-2D4CC2594D83}"/>
    <hyperlink ref="P404" r:id="rId381" xr:uid="{C426F200-39C6-2340-A304-0D1B89F7478D}"/>
    <hyperlink ref="P405" r:id="rId382" xr:uid="{CDE808B6-F682-2C45-B798-BCEC033090FD}"/>
    <hyperlink ref="P406" r:id="rId383" xr:uid="{DDEE805D-E195-7B4A-B958-78276298AF85}"/>
    <hyperlink ref="P407" r:id="rId384" xr:uid="{8C0618F1-1048-884D-A187-3CC0D3C15212}"/>
    <hyperlink ref="P408" r:id="rId385" xr:uid="{AF5D846B-F4D8-814E-AD85-644761308C45}"/>
    <hyperlink ref="P411" r:id="rId386" xr:uid="{FDD045BC-9AC7-0146-9E38-13A39CF52AE3}"/>
    <hyperlink ref="P412" r:id="rId387" xr:uid="{CE6A7586-282A-D343-A8BD-EBDDB1FA6E62}"/>
    <hyperlink ref="P413" r:id="rId388" xr:uid="{60597454-ABC3-EA44-B7A0-868EC3D4F12E}"/>
    <hyperlink ref="P414" r:id="rId389" xr:uid="{F2A2776A-2A8C-A84C-94C9-96D21561D507}"/>
    <hyperlink ref="P415" r:id="rId390" xr:uid="{3CD07421-ECE2-0646-A763-2025E6344CAC}"/>
    <hyperlink ref="P417" r:id="rId391" xr:uid="{B2E7A493-A8F4-084E-B784-E16F4893417C}"/>
    <hyperlink ref="P421" r:id="rId392" xr:uid="{434FD8CA-FBA5-B146-9171-FF4EAF3EC7EB}"/>
    <hyperlink ref="P422" r:id="rId393" xr:uid="{5744BEAB-EF31-C743-AF59-677D72529063}"/>
    <hyperlink ref="P396" r:id="rId394" xr:uid="{D0D7E1A4-FB38-6B47-9D5A-E5520001EF32}"/>
    <hyperlink ref="P397" r:id="rId395" xr:uid="{AF9CA79E-C1D0-BC4C-8D01-F6DEF1A0585F}"/>
    <hyperlink ref="P398" r:id="rId396" xr:uid="{D40C8BAF-F248-1749-AE7A-0D0B5EBBCA4A}"/>
    <hyperlink ref="P399" r:id="rId397" xr:uid="{DF13E007-3765-714E-8682-C1311707A5C9}"/>
    <hyperlink ref="P400" r:id="rId398" xr:uid="{243484C8-32E1-8243-BED4-4D5267734CC5}"/>
    <hyperlink ref="P395" r:id="rId399" xr:uid="{FC16A008-108B-DA42-B22D-2399FB3CC619}"/>
    <hyperlink ref="P424" r:id="rId400" xr:uid="{88E245BF-D1C3-0144-BC3D-4EDC127DEAC7}"/>
    <hyperlink ref="P425" r:id="rId401" xr:uid="{238D034D-92AE-C142-BA7D-95E1356326C3}"/>
    <hyperlink ref="P426" r:id="rId402" xr:uid="{E39C62E5-8B0A-1446-BF4C-CEDCD72375C8}"/>
    <hyperlink ref="P419" r:id="rId403" xr:uid="{01228CC3-CC58-0D43-ACEC-E56492F86E15}"/>
  </hyperlinks>
  <pageMargins left="0.7" right="0.7" top="0.75" bottom="0.75" header="0.3" footer="0.3"/>
  <pageSetup orientation="portrait" r:id="rId4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1FA617-719B-4D05-95FD-C2FF67D112C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5fe5b125-4634-4513-aa1a-67f50bfc5412"/>
    <ds:schemaRef ds:uri="00b5a984-0055-44a6-a703-1a2de9ab864f"/>
    <ds:schemaRef ds:uri="http://www.w3.org/XML/1998/namespace"/>
    <ds:schemaRef ds:uri="http://purl.org/dc/dcmitype/"/>
  </ds:schemaRefs>
</ds:datastoreItem>
</file>

<file path=customXml/itemProps3.xml><?xml version="1.0" encoding="utf-8"?>
<ds:datastoreItem xmlns:ds="http://schemas.openxmlformats.org/officeDocument/2006/customXml" ds:itemID="{42295244-F1F6-4F0F-B051-EB1B362056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Microsoft Office User</cp:lastModifiedBy>
  <cp:revision/>
  <dcterms:created xsi:type="dcterms:W3CDTF">2024-07-15T20:20:44Z</dcterms:created>
  <dcterms:modified xsi:type="dcterms:W3CDTF">2025-01-21T18:30:23Z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