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jenniferatehortuahenao/Downloads/"/>
    </mc:Choice>
  </mc:AlternateContent>
  <xr:revisionPtr revIDLastSave="0" documentId="13_ncr:1_{08BE9C56-FA0E-C645-9AF0-6099D4088284}" xr6:coauthVersionLast="47" xr6:coauthVersionMax="47" xr10:uidLastSave="{00000000-0000-0000-0000-000000000000}"/>
  <bookViews>
    <workbookView xWindow="0" yWindow="740" windowWidth="29400" windowHeight="18380" xr2:uid="{B6CA57DD-9C45-824D-9BBF-301AECB41E0D}"/>
  </bookViews>
  <sheets>
    <sheet name="Hoja1" sheetId="1" r:id="rId1"/>
    <sheet name="Hoja2" sheetId="2" r:id="rId2"/>
  </sheets>
  <definedNames>
    <definedName name="_xlnm._FilterDatabase" localSheetId="0" hidden="1">Hoja1!$A$1:$Q$366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67" i="1" l="1"/>
  <c r="O368" i="1"/>
  <c r="O369" i="1"/>
  <c r="O370" i="1"/>
  <c r="O371" i="1"/>
  <c r="O372" i="1"/>
  <c r="O373" i="1"/>
  <c r="O374" i="1"/>
  <c r="O375" i="1"/>
  <c r="O376" i="1"/>
  <c r="O377" i="1"/>
  <c r="O378" i="1"/>
  <c r="O379" i="1"/>
  <c r="O380" i="1"/>
  <c r="O381" i="1"/>
  <c r="O382" i="1"/>
  <c r="O383" i="1"/>
  <c r="O384" i="1"/>
  <c r="O385" i="1"/>
  <c r="O386" i="1"/>
  <c r="O387" i="1"/>
  <c r="O388" i="1"/>
  <c r="O389" i="1"/>
  <c r="O390" i="1"/>
  <c r="O391" i="1"/>
  <c r="O392" i="1"/>
  <c r="O393" i="1"/>
  <c r="O394" i="1"/>
  <c r="O395"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M286" i="1" l="1"/>
  <c r="M219" i="1"/>
  <c r="M284" i="1"/>
  <c r="M223" i="1"/>
  <c r="M207" i="1"/>
  <c r="M221" i="1"/>
  <c r="M216" i="1"/>
  <c r="N350" i="1" l="1"/>
  <c r="O366" i="1"/>
  <c r="N366" i="1"/>
  <c r="O365" i="1"/>
  <c r="N365" i="1"/>
  <c r="O364" i="1"/>
  <c r="N364" i="1"/>
  <c r="O363" i="1"/>
  <c r="N363" i="1"/>
  <c r="O362" i="1"/>
  <c r="N362" i="1"/>
  <c r="O361" i="1"/>
  <c r="N361" i="1"/>
  <c r="O360" i="1"/>
  <c r="N360" i="1"/>
  <c r="O359" i="1"/>
  <c r="N359" i="1"/>
  <c r="O358" i="1"/>
  <c r="N358" i="1"/>
  <c r="O357" i="1"/>
  <c r="N357" i="1"/>
  <c r="O356" i="1"/>
  <c r="N356" i="1"/>
  <c r="O355" i="1"/>
  <c r="N355" i="1"/>
  <c r="O354" i="1"/>
  <c r="N354" i="1"/>
  <c r="O353" i="1"/>
  <c r="N353" i="1"/>
  <c r="O352" i="1"/>
  <c r="N352" i="1"/>
  <c r="O351" i="1"/>
  <c r="N351" i="1"/>
  <c r="O349" i="1"/>
  <c r="N349" i="1"/>
  <c r="O348" i="1"/>
  <c r="N348" i="1"/>
  <c r="O347" i="1"/>
  <c r="N347" i="1"/>
  <c r="O346" i="1"/>
  <c r="N346" i="1"/>
  <c r="O345" i="1"/>
  <c r="N345" i="1"/>
  <c r="O344" i="1"/>
  <c r="N344" i="1"/>
  <c r="O343" i="1"/>
  <c r="N343" i="1"/>
  <c r="O342" i="1"/>
  <c r="N342" i="1"/>
  <c r="O341" i="1"/>
  <c r="N341" i="1"/>
  <c r="O340" i="1"/>
  <c r="N340" i="1"/>
  <c r="O339" i="1"/>
  <c r="N339" i="1"/>
  <c r="O338" i="1"/>
  <c r="N338" i="1"/>
  <c r="O350" i="1" l="1"/>
  <c r="M202" i="1"/>
  <c r="N6" i="1" l="1"/>
  <c r="O6" i="1"/>
  <c r="N7" i="1"/>
  <c r="O7" i="1"/>
  <c r="N8" i="1"/>
  <c r="O8" i="1"/>
  <c r="N9" i="1"/>
  <c r="O9" i="1"/>
  <c r="N10" i="1"/>
  <c r="O10" i="1"/>
  <c r="N11" i="1"/>
  <c r="O11" i="1"/>
  <c r="N12" i="1"/>
  <c r="O12" i="1"/>
  <c r="N13" i="1"/>
  <c r="O13" i="1"/>
  <c r="N14" i="1"/>
  <c r="O14" i="1"/>
  <c r="N15" i="1"/>
  <c r="O15" i="1"/>
  <c r="N16" i="1"/>
  <c r="O16" i="1"/>
  <c r="N17" i="1"/>
  <c r="O17" i="1"/>
  <c r="N18" i="1"/>
  <c r="O18" i="1"/>
  <c r="N19" i="1"/>
  <c r="O19" i="1"/>
  <c r="N20" i="1"/>
  <c r="O20" i="1"/>
  <c r="N21" i="1"/>
  <c r="O21" i="1"/>
  <c r="N22" i="1"/>
  <c r="O22" i="1"/>
  <c r="N23" i="1"/>
  <c r="O23" i="1"/>
  <c r="N24" i="1"/>
  <c r="O24" i="1"/>
  <c r="N25" i="1"/>
  <c r="O25" i="1"/>
  <c r="N26" i="1"/>
  <c r="O26" i="1"/>
  <c r="N27" i="1"/>
  <c r="O27" i="1"/>
  <c r="N29" i="1"/>
  <c r="O29" i="1"/>
  <c r="N30" i="1"/>
  <c r="O30" i="1"/>
  <c r="N31" i="1"/>
  <c r="O31" i="1"/>
  <c r="N32" i="1"/>
  <c r="O32" i="1"/>
  <c r="N33" i="1"/>
  <c r="O33" i="1"/>
  <c r="N34" i="1"/>
  <c r="O34" i="1"/>
  <c r="N35" i="1"/>
  <c r="O35" i="1"/>
  <c r="N36" i="1"/>
  <c r="O36" i="1"/>
  <c r="N37" i="1"/>
  <c r="O37" i="1"/>
  <c r="N38" i="1"/>
  <c r="O38" i="1"/>
  <c r="N39" i="1"/>
  <c r="O39" i="1"/>
  <c r="N40" i="1"/>
  <c r="O40" i="1"/>
  <c r="N41" i="1"/>
  <c r="O41" i="1"/>
  <c r="N42" i="1"/>
  <c r="O42" i="1"/>
  <c r="N43" i="1"/>
  <c r="O43" i="1"/>
  <c r="N44" i="1"/>
  <c r="O44" i="1"/>
  <c r="N45" i="1"/>
  <c r="O45" i="1"/>
  <c r="N46" i="1"/>
  <c r="O46" i="1"/>
  <c r="N47" i="1"/>
  <c r="O47" i="1"/>
  <c r="N48" i="1"/>
  <c r="O48" i="1"/>
  <c r="N49" i="1"/>
  <c r="O49" i="1"/>
  <c r="N50" i="1"/>
  <c r="O50" i="1"/>
  <c r="N51" i="1"/>
  <c r="O51" i="1"/>
  <c r="N52" i="1"/>
  <c r="O52" i="1"/>
  <c r="N53" i="1"/>
  <c r="O53" i="1"/>
  <c r="N54" i="1"/>
  <c r="O54" i="1"/>
  <c r="N55" i="1"/>
  <c r="O55" i="1"/>
  <c r="N56" i="1"/>
  <c r="O56" i="1"/>
  <c r="N57" i="1"/>
  <c r="O57" i="1"/>
  <c r="N58" i="1"/>
  <c r="O58" i="1"/>
  <c r="N59" i="1"/>
  <c r="O59" i="1"/>
  <c r="N60" i="1"/>
  <c r="O60" i="1"/>
  <c r="N61" i="1"/>
  <c r="O61" i="1"/>
  <c r="N62" i="1"/>
  <c r="O62" i="1"/>
  <c r="N63" i="1"/>
  <c r="O63" i="1"/>
  <c r="N64" i="1"/>
  <c r="O64" i="1"/>
  <c r="N65" i="1"/>
  <c r="O65" i="1"/>
  <c r="N66" i="1"/>
  <c r="O66" i="1"/>
  <c r="N67" i="1"/>
  <c r="O67" i="1"/>
  <c r="N68" i="1"/>
  <c r="O68" i="1"/>
  <c r="N69" i="1"/>
  <c r="O69" i="1"/>
  <c r="N70" i="1"/>
  <c r="O70" i="1"/>
  <c r="N71" i="1"/>
  <c r="O71" i="1"/>
  <c r="N72" i="1"/>
  <c r="O72" i="1"/>
  <c r="N73" i="1"/>
  <c r="O73" i="1"/>
  <c r="N74" i="1"/>
  <c r="O74" i="1"/>
  <c r="N75" i="1"/>
  <c r="O75" i="1"/>
  <c r="N76" i="1"/>
  <c r="O76" i="1"/>
  <c r="N77" i="1"/>
  <c r="O77" i="1"/>
  <c r="N78" i="1"/>
  <c r="O78" i="1"/>
  <c r="N79" i="1"/>
  <c r="O79" i="1"/>
  <c r="N80" i="1"/>
  <c r="O80" i="1"/>
  <c r="N81" i="1"/>
  <c r="O81" i="1"/>
  <c r="N82" i="1"/>
  <c r="O82" i="1"/>
  <c r="N83" i="1"/>
  <c r="O83" i="1"/>
  <c r="N84" i="1"/>
  <c r="O84" i="1"/>
  <c r="N85" i="1"/>
  <c r="O85" i="1"/>
  <c r="N86" i="1"/>
  <c r="O86" i="1"/>
  <c r="N87" i="1"/>
  <c r="O87" i="1"/>
  <c r="N88" i="1"/>
  <c r="O88" i="1"/>
  <c r="N89" i="1"/>
  <c r="O89" i="1"/>
  <c r="N90" i="1"/>
  <c r="O90" i="1"/>
  <c r="N91" i="1"/>
  <c r="O91" i="1"/>
  <c r="N92" i="1"/>
  <c r="O92" i="1"/>
  <c r="N93" i="1"/>
  <c r="O93" i="1"/>
  <c r="N94" i="1"/>
  <c r="O94" i="1"/>
  <c r="N95" i="1"/>
  <c r="O95" i="1"/>
  <c r="N96" i="1"/>
  <c r="O96" i="1"/>
  <c r="N97" i="1"/>
  <c r="O97" i="1"/>
  <c r="N98" i="1"/>
  <c r="O98" i="1"/>
  <c r="N99" i="1"/>
  <c r="O99" i="1"/>
  <c r="N100" i="1"/>
  <c r="O100" i="1"/>
  <c r="N101" i="1"/>
  <c r="O101" i="1"/>
  <c r="N102" i="1"/>
  <c r="O102" i="1"/>
  <c r="N103" i="1"/>
  <c r="O103" i="1"/>
  <c r="N104" i="1"/>
  <c r="O104" i="1"/>
  <c r="N105" i="1"/>
  <c r="O105" i="1"/>
  <c r="N106" i="1"/>
  <c r="O106" i="1"/>
  <c r="N107" i="1"/>
  <c r="O107" i="1"/>
  <c r="N108" i="1"/>
  <c r="O108" i="1"/>
  <c r="N109" i="1"/>
  <c r="O109" i="1"/>
  <c r="N110" i="1"/>
  <c r="O110" i="1"/>
  <c r="N111" i="1"/>
  <c r="O111" i="1"/>
  <c r="N112" i="1"/>
  <c r="O112" i="1"/>
  <c r="N113" i="1"/>
  <c r="O113" i="1"/>
  <c r="N114" i="1"/>
  <c r="O114" i="1"/>
  <c r="N115" i="1"/>
  <c r="O115" i="1"/>
  <c r="N116" i="1"/>
  <c r="O116" i="1"/>
  <c r="N117" i="1"/>
  <c r="O117" i="1"/>
  <c r="N118" i="1"/>
  <c r="O118" i="1"/>
  <c r="N119" i="1"/>
  <c r="O119" i="1"/>
  <c r="N120" i="1"/>
  <c r="O120" i="1"/>
  <c r="N121" i="1"/>
  <c r="O121" i="1"/>
  <c r="N122" i="1"/>
  <c r="O122" i="1"/>
  <c r="N123" i="1"/>
  <c r="O123" i="1"/>
  <c r="N124" i="1"/>
  <c r="O124" i="1"/>
  <c r="N125" i="1"/>
  <c r="O125" i="1"/>
  <c r="N126" i="1"/>
  <c r="O126" i="1"/>
  <c r="N127" i="1"/>
  <c r="O127" i="1"/>
  <c r="N128" i="1"/>
  <c r="O128" i="1"/>
  <c r="N129" i="1"/>
  <c r="O129" i="1"/>
  <c r="N130" i="1"/>
  <c r="O130" i="1"/>
  <c r="N131" i="1"/>
  <c r="O131" i="1"/>
  <c r="N132" i="1"/>
  <c r="O132" i="1"/>
  <c r="N133" i="1"/>
  <c r="O133" i="1"/>
  <c r="N134" i="1"/>
  <c r="O134" i="1"/>
  <c r="N135" i="1"/>
  <c r="O135" i="1"/>
  <c r="N136" i="1"/>
  <c r="O136" i="1"/>
  <c r="N137" i="1"/>
  <c r="O137" i="1"/>
  <c r="N138" i="1"/>
  <c r="O138" i="1"/>
  <c r="N139" i="1"/>
  <c r="O139" i="1"/>
  <c r="N140" i="1"/>
  <c r="O140" i="1"/>
  <c r="N141" i="1"/>
  <c r="O141" i="1"/>
  <c r="N142" i="1"/>
  <c r="O142" i="1"/>
  <c r="N143" i="1"/>
  <c r="O143" i="1"/>
  <c r="N144" i="1"/>
  <c r="O144" i="1"/>
  <c r="N145" i="1"/>
  <c r="O145" i="1"/>
  <c r="N146" i="1"/>
  <c r="O146" i="1"/>
  <c r="N147" i="1"/>
  <c r="O147" i="1"/>
  <c r="N148" i="1"/>
  <c r="O148" i="1"/>
  <c r="N149" i="1"/>
  <c r="O149" i="1"/>
  <c r="N150" i="1"/>
  <c r="O150" i="1"/>
  <c r="N151" i="1"/>
  <c r="O151" i="1"/>
  <c r="N152" i="1"/>
  <c r="O152" i="1"/>
  <c r="N153" i="1"/>
  <c r="O153" i="1"/>
  <c r="N154" i="1"/>
  <c r="O154" i="1"/>
  <c r="N155" i="1"/>
  <c r="O155" i="1"/>
  <c r="N156" i="1"/>
  <c r="O156" i="1"/>
  <c r="N157" i="1"/>
  <c r="O157" i="1"/>
  <c r="N158" i="1"/>
  <c r="O158" i="1"/>
  <c r="N159" i="1"/>
  <c r="O159" i="1"/>
  <c r="N160" i="1"/>
  <c r="O160" i="1"/>
  <c r="N161" i="1"/>
  <c r="O161" i="1"/>
  <c r="N162" i="1"/>
  <c r="O162" i="1"/>
  <c r="N163" i="1"/>
  <c r="O163" i="1"/>
  <c r="N164" i="1"/>
  <c r="O164" i="1"/>
  <c r="N165" i="1"/>
  <c r="O165" i="1"/>
  <c r="N166" i="1"/>
  <c r="O166" i="1"/>
  <c r="N167" i="1"/>
  <c r="O167" i="1"/>
  <c r="N168" i="1"/>
  <c r="O168" i="1"/>
  <c r="N169" i="1"/>
  <c r="O169" i="1"/>
  <c r="N170" i="1"/>
  <c r="O170" i="1"/>
  <c r="N171" i="1"/>
  <c r="O171" i="1"/>
  <c r="N172" i="1"/>
  <c r="O172" i="1"/>
  <c r="N173" i="1"/>
  <c r="O173" i="1"/>
  <c r="N174" i="1"/>
  <c r="O174" i="1"/>
  <c r="N175" i="1"/>
  <c r="O175" i="1"/>
  <c r="N176" i="1"/>
  <c r="O176" i="1"/>
  <c r="N177" i="1"/>
  <c r="O177" i="1"/>
  <c r="N178" i="1"/>
  <c r="O178" i="1"/>
  <c r="N179" i="1"/>
  <c r="O179" i="1"/>
  <c r="N180" i="1"/>
  <c r="O180" i="1"/>
  <c r="N181" i="1"/>
  <c r="O181" i="1"/>
  <c r="N182" i="1"/>
  <c r="O182" i="1"/>
  <c r="N183" i="1"/>
  <c r="O183" i="1"/>
  <c r="N184" i="1"/>
  <c r="O184" i="1"/>
  <c r="N185" i="1"/>
  <c r="O185" i="1"/>
  <c r="N186" i="1"/>
  <c r="O186" i="1"/>
  <c r="N187" i="1"/>
  <c r="O187" i="1"/>
  <c r="N188" i="1"/>
  <c r="O188" i="1"/>
  <c r="N189" i="1"/>
  <c r="O189" i="1"/>
  <c r="N190" i="1"/>
  <c r="O190" i="1"/>
  <c r="N191" i="1"/>
  <c r="O191" i="1"/>
  <c r="N192" i="1"/>
  <c r="O192" i="1"/>
  <c r="N193" i="1"/>
  <c r="O193" i="1"/>
  <c r="N194" i="1"/>
  <c r="O194" i="1"/>
  <c r="N195" i="1"/>
  <c r="O195" i="1"/>
  <c r="N196" i="1"/>
  <c r="O196" i="1"/>
  <c r="N197" i="1"/>
  <c r="O197" i="1"/>
  <c r="N198" i="1"/>
  <c r="O198" i="1"/>
  <c r="N199" i="1"/>
  <c r="O199" i="1"/>
  <c r="N200" i="1"/>
  <c r="O200" i="1"/>
  <c r="N201" i="1"/>
  <c r="O201" i="1"/>
  <c r="N202" i="1"/>
  <c r="O202" i="1"/>
  <c r="N203" i="1"/>
  <c r="O203" i="1"/>
  <c r="N204" i="1"/>
  <c r="O204" i="1"/>
  <c r="N205" i="1"/>
  <c r="O205" i="1"/>
  <c r="N206" i="1"/>
  <c r="O206" i="1"/>
  <c r="N207" i="1"/>
  <c r="O207" i="1"/>
  <c r="N208" i="1"/>
  <c r="O208" i="1"/>
  <c r="N209" i="1"/>
  <c r="O209" i="1"/>
  <c r="N210" i="1"/>
  <c r="O210" i="1"/>
  <c r="N211" i="1"/>
  <c r="O211" i="1"/>
  <c r="N212" i="1"/>
  <c r="O212" i="1"/>
  <c r="N213" i="1"/>
  <c r="O213" i="1"/>
  <c r="N214" i="1"/>
  <c r="O214" i="1"/>
  <c r="N215" i="1"/>
  <c r="O215" i="1"/>
  <c r="N216" i="1"/>
  <c r="O216" i="1"/>
  <c r="N217" i="1"/>
  <c r="O217" i="1"/>
  <c r="N218" i="1"/>
  <c r="O218" i="1"/>
  <c r="N219" i="1"/>
  <c r="O219" i="1"/>
  <c r="N220" i="1"/>
  <c r="O220" i="1"/>
  <c r="N221" i="1"/>
  <c r="O221" i="1"/>
  <c r="N222" i="1"/>
  <c r="O222" i="1"/>
  <c r="N223" i="1"/>
  <c r="O223" i="1"/>
  <c r="N224" i="1"/>
  <c r="O224" i="1"/>
  <c r="N225" i="1"/>
  <c r="O225" i="1"/>
  <c r="N226" i="1"/>
  <c r="O226" i="1"/>
  <c r="N227" i="1"/>
  <c r="O227" i="1"/>
  <c r="N228" i="1"/>
  <c r="O228" i="1"/>
  <c r="N229" i="1"/>
  <c r="O229" i="1"/>
  <c r="N230" i="1"/>
  <c r="O230" i="1"/>
  <c r="N231" i="1"/>
  <c r="O231" i="1"/>
  <c r="N232" i="1"/>
  <c r="O232" i="1"/>
  <c r="N233" i="1"/>
  <c r="O233" i="1"/>
  <c r="N234" i="1"/>
  <c r="O234" i="1"/>
  <c r="N235" i="1"/>
  <c r="O235" i="1"/>
  <c r="N236" i="1"/>
  <c r="O236" i="1"/>
  <c r="N237" i="1"/>
  <c r="O237" i="1"/>
  <c r="N238" i="1"/>
  <c r="O238" i="1"/>
  <c r="N239" i="1"/>
  <c r="O239" i="1"/>
  <c r="N240" i="1"/>
  <c r="O240" i="1"/>
  <c r="N241" i="1"/>
  <c r="O241" i="1"/>
  <c r="N242" i="1"/>
  <c r="O242" i="1"/>
  <c r="N243" i="1"/>
  <c r="O243" i="1"/>
  <c r="N244" i="1"/>
  <c r="O244" i="1"/>
  <c r="N245" i="1"/>
  <c r="O245" i="1"/>
  <c r="N246" i="1"/>
  <c r="O246" i="1"/>
  <c r="N247" i="1"/>
  <c r="O247" i="1"/>
  <c r="N248" i="1"/>
  <c r="O248" i="1"/>
  <c r="N249" i="1"/>
  <c r="O249" i="1"/>
  <c r="N250" i="1"/>
  <c r="O250" i="1"/>
  <c r="N251" i="1"/>
  <c r="O251" i="1"/>
  <c r="N252" i="1"/>
  <c r="O252" i="1"/>
  <c r="N253" i="1"/>
  <c r="O253" i="1"/>
  <c r="N254" i="1"/>
  <c r="O254" i="1"/>
  <c r="N255" i="1"/>
  <c r="O255" i="1"/>
  <c r="N256" i="1"/>
  <c r="O256" i="1"/>
  <c r="N257" i="1"/>
  <c r="O257" i="1"/>
  <c r="N258" i="1"/>
  <c r="O258" i="1"/>
  <c r="N259" i="1"/>
  <c r="O259" i="1"/>
  <c r="N260" i="1"/>
  <c r="O260" i="1"/>
  <c r="N261" i="1"/>
  <c r="O261" i="1"/>
  <c r="N262" i="1"/>
  <c r="O262" i="1"/>
  <c r="N263" i="1"/>
  <c r="O263" i="1"/>
  <c r="N264" i="1"/>
  <c r="O264" i="1"/>
  <c r="N265" i="1"/>
  <c r="O265" i="1"/>
  <c r="N266" i="1"/>
  <c r="O266" i="1"/>
  <c r="N267" i="1"/>
  <c r="O267" i="1"/>
  <c r="N268" i="1"/>
  <c r="O268" i="1"/>
  <c r="N269" i="1"/>
  <c r="O269" i="1"/>
  <c r="N270" i="1"/>
  <c r="O270" i="1"/>
  <c r="N271" i="1"/>
  <c r="O271" i="1"/>
  <c r="N272" i="1"/>
  <c r="O272" i="1"/>
  <c r="N273" i="1"/>
  <c r="O273" i="1"/>
  <c r="N274" i="1"/>
  <c r="O274" i="1"/>
  <c r="N275" i="1"/>
  <c r="O275" i="1"/>
  <c r="N276" i="1"/>
  <c r="O276" i="1"/>
  <c r="N277" i="1"/>
  <c r="O277" i="1"/>
  <c r="N278" i="1"/>
  <c r="O278" i="1"/>
  <c r="N279" i="1"/>
  <c r="O279" i="1"/>
  <c r="N280" i="1"/>
  <c r="O280" i="1"/>
  <c r="N281" i="1"/>
  <c r="O281" i="1"/>
  <c r="N282" i="1"/>
  <c r="O282" i="1"/>
  <c r="N283" i="1"/>
  <c r="O283" i="1"/>
  <c r="N284" i="1"/>
  <c r="O284" i="1"/>
  <c r="N285" i="1"/>
  <c r="O285" i="1"/>
  <c r="N286" i="1"/>
  <c r="O286" i="1"/>
  <c r="N287" i="1"/>
  <c r="O287" i="1"/>
  <c r="N288" i="1"/>
  <c r="O288" i="1"/>
  <c r="N289" i="1"/>
  <c r="O289" i="1"/>
  <c r="N290" i="1"/>
  <c r="O290" i="1"/>
  <c r="N291" i="1"/>
  <c r="O291" i="1"/>
  <c r="N292" i="1"/>
  <c r="O292" i="1"/>
  <c r="N293" i="1"/>
  <c r="O293" i="1"/>
  <c r="N294" i="1"/>
  <c r="O294" i="1"/>
  <c r="N295" i="1"/>
  <c r="O295" i="1"/>
  <c r="N296" i="1"/>
  <c r="O296" i="1"/>
  <c r="N297" i="1"/>
  <c r="O297" i="1"/>
  <c r="N298" i="1"/>
  <c r="O298" i="1"/>
  <c r="N299" i="1"/>
  <c r="O299" i="1"/>
  <c r="N300" i="1"/>
  <c r="O300" i="1"/>
  <c r="N301" i="1"/>
  <c r="O301" i="1"/>
  <c r="N302" i="1"/>
  <c r="O302" i="1"/>
  <c r="N303" i="1"/>
  <c r="O303" i="1"/>
  <c r="N304" i="1"/>
  <c r="O304" i="1"/>
  <c r="N305" i="1"/>
  <c r="O305" i="1"/>
  <c r="N306" i="1"/>
  <c r="O306" i="1"/>
  <c r="N307" i="1"/>
  <c r="O307" i="1"/>
  <c r="N308" i="1"/>
  <c r="O308" i="1"/>
  <c r="N309" i="1"/>
  <c r="O309" i="1"/>
  <c r="N310" i="1"/>
  <c r="O310" i="1"/>
  <c r="N311" i="1"/>
  <c r="O311" i="1"/>
  <c r="N312" i="1"/>
  <c r="O312" i="1"/>
  <c r="N313" i="1"/>
  <c r="O313" i="1"/>
  <c r="N314" i="1"/>
  <c r="O314" i="1"/>
  <c r="N315" i="1"/>
  <c r="O315" i="1"/>
  <c r="N316" i="1"/>
  <c r="O316" i="1"/>
  <c r="N317" i="1"/>
  <c r="O317" i="1"/>
  <c r="N318" i="1"/>
  <c r="O318" i="1"/>
  <c r="N319" i="1"/>
  <c r="O319" i="1"/>
  <c r="N320" i="1"/>
  <c r="O320" i="1"/>
  <c r="N321" i="1"/>
  <c r="O321" i="1"/>
  <c r="N322" i="1"/>
  <c r="O322" i="1"/>
  <c r="N323" i="1"/>
  <c r="O323" i="1"/>
  <c r="N324" i="1"/>
  <c r="O324" i="1"/>
  <c r="N325" i="1"/>
  <c r="O325" i="1"/>
  <c r="N326" i="1"/>
  <c r="O326" i="1"/>
  <c r="N327" i="1"/>
  <c r="O327" i="1"/>
  <c r="N328" i="1"/>
  <c r="O328" i="1"/>
  <c r="N329" i="1"/>
  <c r="O329" i="1"/>
  <c r="N330" i="1"/>
  <c r="O330" i="1"/>
  <c r="N331" i="1"/>
  <c r="O331" i="1"/>
  <c r="N332" i="1"/>
  <c r="O332" i="1"/>
  <c r="N333" i="1"/>
  <c r="O333" i="1"/>
  <c r="N334" i="1"/>
  <c r="O334" i="1"/>
  <c r="N335" i="1"/>
  <c r="O335" i="1"/>
  <c r="N336" i="1"/>
  <c r="O336" i="1"/>
  <c r="N337" i="1"/>
  <c r="O337" i="1"/>
  <c r="N3" i="1"/>
  <c r="O3" i="1"/>
  <c r="N4" i="1"/>
  <c r="O4" i="1"/>
  <c r="N5" i="1"/>
  <c r="O5" i="1"/>
  <c r="O2" i="1"/>
  <c r="N2" i="1"/>
  <c r="B192" i="1"/>
  <c r="B191" i="1"/>
  <c r="B190" i="1"/>
  <c r="B189" i="1"/>
  <c r="B188" i="1"/>
  <c r="B187" i="1"/>
  <c r="B186" i="1"/>
  <c r="B185" i="1"/>
  <c r="B184" i="1"/>
  <c r="B183" i="1"/>
  <c r="B182" i="1"/>
  <c r="B181" i="1"/>
  <c r="B180" i="1"/>
  <c r="B179" i="1"/>
  <c r="B178" i="1"/>
  <c r="B177" i="1"/>
  <c r="B176" i="1"/>
  <c r="B175" i="1"/>
  <c r="B174" i="1"/>
  <c r="B173" i="1"/>
  <c r="B172" i="1"/>
  <c r="B171" i="1"/>
  <c r="B170" i="1"/>
  <c r="L28" i="1"/>
  <c r="N28" i="1" s="1"/>
  <c r="O28" i="1" l="1"/>
</calcChain>
</file>

<file path=xl/sharedStrings.xml><?xml version="1.0" encoding="utf-8"?>
<sst xmlns="http://schemas.openxmlformats.org/spreadsheetml/2006/main" count="3768" uniqueCount="2071">
  <si>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</si>
  <si>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</si>
  <si>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</si>
  <si>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</si>
  <si>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</si>
  <si>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</si>
  <si>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</si>
  <si>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</si>
  <si>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</si>
  <si>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</si>
  <si>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</si>
  <si>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</si>
  <si>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</si>
  <si>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LINK DE SECOP</t>
  </si>
  <si>
    <t>ESTADO</t>
  </si>
  <si>
    <t>1 DE 2024</t>
  </si>
  <si>
    <t>CONTRATACION DIRECTA</t>
  </si>
  <si>
    <t>SERVICIOS - PROFESIONALES Y DE APOYO A LA GESTION</t>
  </si>
  <si>
    <t>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</si>
  <si>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</si>
  <si>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16/01/2024</t>
  </si>
  <si>
    <t>https://community.secop.gov.co/Public/Tendering/OpportunityDetail/Index?noticeUID=CO1.NTC.5439036&amp;isFromPublicArea=True&amp;isModal=False</t>
  </si>
  <si>
    <t>TERMINADO</t>
  </si>
  <si>
    <t>2 DE 2024</t>
  </si>
  <si>
    <t>DIEGO LEON MONROY PIZARRO</t>
  </si>
  <si>
    <t>PRESTACION DE SERVICIOS PROFESIONALES COMO CONTRATISTA INDEPENDIENTE, PARA APOYAR AL ISVIMED EN LAS DIFERENTES LABORES DEL ÁREA DE PRESUPUESTO.</t>
  </si>
  <si>
    <t>https://community.secop.gov.co/Public/Tendering/OpportunityDetail/Index?noticeUID=CO1.NTC.5438859&amp;isFromPublicArea=True&amp;isModal=False</t>
  </si>
  <si>
    <t>3 DE 2024</t>
  </si>
  <si>
    <t>CRISTOBAL RODRIGUEZ MONTOYA</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</si>
  <si>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</si>
  <si>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19/01/2024</t>
  </si>
  <si>
    <t>https://community.secop.gov.co/Public/Tendering/OpportunityDetail/Index?noticeUID=CO1.NTC.5448669&amp;isFromPublicArea=True&amp;isModal=False</t>
  </si>
  <si>
    <t>4 DE 2024</t>
  </si>
  <si>
    <t>WBEIMAR ANTONIO PEREZ ALVAREZ</t>
  </si>
  <si>
    <t>PRESTACION DE SERVICIOS DE APOYO A GESTION COMO CONTRATISTA INDEPENDIENTE, POR SU PROPIA CUENTA Y RIESGO , PARA APOYAR LE PROCESO ADMINISTRATIVO Y FINANCIERO DESDE EL COMPONENTE DOCUMENTAL Y OPERATIVO DE LOS PROYECTOS DEL ISVIMED.</t>
  </si>
  <si>
    <t>17/01/2024</t>
  </si>
  <si>
    <t>https://community.secop.gov.co/Public/Tendering/OpportunityDetail/Index?noticeUID=CO1.NTC.5448813&amp;isFromPublicArea=True&amp;isModal=False</t>
  </si>
  <si>
    <t>5 DE 2024</t>
  </si>
  <si>
    <t>FERNEY AUGUSTO BOTERO CIFUENTES</t>
  </si>
  <si>
    <t>PRESTACION DE SERVICIOS PROFESIONALES ESPECIALIZADOS COMO CONTRATISTA INDEPEDIENTE, SIN VINCULO LABORAL POR SU PROPIA CUENTA Y RIESGO, PARA APOYAR AL ISVIMED, PRESTANDO LOS SERVICIOS PROFESIONALES DE CONTADOR PUBLICO.</t>
  </si>
  <si>
    <t>23/01/2024</t>
  </si>
  <si>
    <t>https://community.secop.gov.co/Public/Tendering/OpportunityDetail/Index?noticeUID=CO1.NTC.5489230&amp;isFromPublicArea=True&amp;isModal=False</t>
  </si>
  <si>
    <t>6 DE 2024</t>
  </si>
  <si>
    <t>DEISY JHOANA ECHAVARRIA PEREZ</t>
  </si>
  <si>
    <t>PRESTACIÓN DE SERVICIOS PROFESIONALES 3 COMO CONTRATISTA INDEPENDIENTE, POR SU PROPIA CUENTA Y RIESGO PARA APOYAR LA EJECUCIÓN DE LOS PROGRAMAS Y PROYECTOS QUE SE EJECUTEN EN LA SUBDIRECCIÓN JURÍDICA EN EL COMPONENTE ADMINISTRATIVO Y TÉCNICO.</t>
  </si>
  <si>
    <t>22/01/2024</t>
  </si>
  <si>
    <t>https://community.secop.gov.co/Public/Tendering/OpportunityDetail/Index?noticeUID=CO1.NTC.5483006&amp;isFromPublicArea=True&amp;isModal=False</t>
  </si>
  <si>
    <t>7 DE 2024</t>
  </si>
  <si>
    <t>JOHANA MARIA TORO TORRES</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</si>
  <si>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</si>
  <si>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https://community.secop.gov.co/Public/Tendering/OpportunityDetail/Index?noticeUID=CO1.NTC.5491949&amp;isFromPublicArea=True&amp;isModal=False</t>
  </si>
  <si>
    <t>8 DE 2024</t>
  </si>
  <si>
    <t>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</si>
  <si>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</si>
  <si>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https://community.secop.gov.co/Public/Tendering/OpportunityDetail/Index?noticeUID=CO1.NTC.5492390&amp;isFromPublicArea=True&amp;isModal=False</t>
  </si>
  <si>
    <t>9 DE 2024</t>
  </si>
  <si>
    <t>JHON ALEJANDRO AGUILAR MUÑOZ</t>
  </si>
  <si>
    <t>PRESTACIÓN DE SERVICIOS PROFESIONALES COMO CONTRATISTA INDEPENDIENTE, POR SU PROPIA CUENTA Y RIESGO PARA APOYAR LA EJECUCIÓN DE LOS PROGRAMAS Y PROYECTOS, QUE SE EJECUTEN EN LA SUBDIRECCIÓN JURÍDICA EN EL PROCESO DE PQRSD Y TRANSVERSALMENTE</t>
  </si>
  <si>
    <t>24/01/2024</t>
  </si>
  <si>
    <t>https://community.secop.gov.co/Public/Tendering/OpportunityDetail/Index?noticeUID=CO1.NTC.5501646&amp;isFromPublicArea=True&amp;isModal=False</t>
  </si>
  <si>
    <t>10 DE 2024</t>
  </si>
  <si>
    <t>DIANA VALENTINA MONSALVE OSORNO</t>
  </si>
  <si>
    <t>PRESTACIÓN DE SERVICIOS PROFESIONALES COMO CONTRATISTA INDEPENDIENTE, POR SU PROPIA CUENTA Y RIESGO PARA APOYAR LA EJECUCIÓN DE LOS PROGRAMAS Y PROYECTOS QUE SE EJECUTEN EN LA SUBDIRECCIÓN JURÍDICA EN EL PROCESO DE GESTIÓN CONTRACTUAL DESDE EL COMPONENTE FINANCIERO Y CONTABLE.</t>
  </si>
  <si>
    <t>https://community.secop.gov.co/Public/Tendering/OpportunityDetail/Index?noticeUID=CO1.NTC.5502087&amp;isFromPublicArea=True&amp;isModal=False</t>
  </si>
  <si>
    <t>11 DE 2024</t>
  </si>
  <si>
    <t>LAURA CRISTINA ATEHORTUA ALVAREZ</t>
  </si>
  <si>
    <t>PRESTACIÓN DE SERVICIOS DE APOYO A LA GESTIÓN COMO CONTRATISTA INDEPENDIENTE, POR SU PROPIA CUENTA Y RIESGO PARA APOYAR LA EJECUCIÓN DE LOS PROGRAMAS Y PROYECTOS, EN EL PROGRAMA DE ATENCIÓN AL USUARIO DESDE EL COMPONENTE LOGÍSTICO Y ADMINISTRATIVO.</t>
  </si>
  <si>
    <t>https://community.secop.gov.co/Public/Tendering/OpportunityDetail/Index?noticeUID=CO1.NTC.5503657&amp;isFromPublicArea=True&amp;isModal=False</t>
  </si>
  <si>
    <t>12 DE 2024</t>
  </si>
  <si>
    <t>ANDRES FELIPE CANO ARDILA</t>
  </si>
  <si>
    <t>PRESTACIÓN DE SERVICIOS DE APOYO A LA GESTIÓN COMO CONTRATISTA INDEPENDIENTE, POR SU PROPIA CUENTA Y RIESGO PARA  APOYAR A LA SUBDIRECCIÓN ADMINISTRATIVA Y FINANCIERA EN LE PROCESO DE GESTIÓN DOCUMENTAL</t>
  </si>
  <si>
    <t>01/02/2024</t>
  </si>
  <si>
    <t>https://community.secop.gov.co/Public/Tendering/OpportunityDetail/Index?noticeUID=CO1.NTC.5563979&amp;isFromPublicArea=True&amp;isModal=False</t>
  </si>
  <si>
    <t>13 DE 2024</t>
  </si>
  <si>
    <t>JUAN FERNANDO GONZALEZ OCHOA</t>
  </si>
  <si>
    <t xml:space="preserve">PRESTACIÓN DE SERVICIOS PROFESIONALES COMO CONTRATISTA INDEPENDIENTE, POR SU PROPIA CUENTA Y RIESGO PARA APOYAR A LA SUBDIRECCIÓN ADMINISTRATIVA Y FINANCIERA AL PROCESO DE GESTIÓN DE TIC, INCLUYENDO EL MANTENIMIENTO A LOS  DIFERENTES ACTIVOS Y HARDWARE QUE TIENE EL INSTITUTO. </t>
  </si>
  <si>
    <t>https://community.secop.gov.co/Public/Tendering/OpportunityDetail/Index?noticeUID=CO1.NTC.5567053&amp;isFromPublicArea=True&amp;isModal=False</t>
  </si>
  <si>
    <t>14 DE 2024</t>
  </si>
  <si>
    <t>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</si>
  <si>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A LOS ROLES ESTABLECIDOS PARA LAS OFICINAS DE CONTROL INTERNO</t>
  </si>
  <si>
    <t>https://community.secop.gov.co/Public/Tendering/OpportunityDetail/Index?noticeUID=CO1.NTC.5560024&amp;isFromPublicArea=True&amp;isModal=False</t>
  </si>
  <si>
    <t>15 DE 2024</t>
  </si>
  <si>
    <t>VALENTINA GALEANO ACEVEDO</t>
  </si>
  <si>
    <t xml:space="preserve">PRESTACIÓN DE SERVICIOS PROFESIONALES COMO CONTRATISTA INDEPENDIENTE, POR SU PROPIA CUENTA Y RIESGO PARA APOYAR A LA SUBDIRECCIÓN ADMINISTRARTIVA Y FINANCIERA EN EL PROCESO CONTABLE. </t>
  </si>
  <si>
    <t>https://community.secop.gov.co/Public/Tendering/OpportunityDetail/Index?noticeUID=CO1.NTC.5564775&amp;isFromPublicArea=True&amp;isModal=False</t>
  </si>
  <si>
    <t>16 DE 2024</t>
  </si>
  <si>
    <t>JUAN FELIPE ARANGO VASCO</t>
  </si>
  <si>
    <t>PRESTACIÓN DE SERVICIOS PROFESIONALES COMO CONTRATISTA INDEPENDIENTE, POR SU PROPIA CUENTA Y RIESGO PARA APOYAR LA EJECUCIÓN DE LOS PROGRAMAS Y PROYECTOS QUE SE EJECUTEN EN LA SUBDIRECCIÓN JURÍDICA EN EL PROCESO DE GESTION CONTRACTUAL.</t>
  </si>
  <si>
    <t>https://community.secop.gov.co/Public/Tendering/OpportunityDetail/Index?noticeUID=CO1.NTC.5560189&amp;isFromPublicArea=True&amp;isModal=False</t>
  </si>
  <si>
    <t>17 DE 2024</t>
  </si>
  <si>
    <t>DEISY DADIANA GUZMAN CANO</t>
  </si>
  <si>
    <t xml:space="preserve">PRESTACIÓN DE SERVICIOS PROFESIONALES COMO CONTRATISTA INDEPENDIENTE, POR SU PROPIA CUENTA Y RIESGO, PARA APOYAR AL  ISVIMED EN LA EJECUCIÓN DEL PROGRAMA NUEVOS DESARROLLOS HABITACIONALES EN EL PROYECTO DE VIVIENDA NUEVA DESDE EL  COMPONENTE TÉCNICO Y ADMINISTRATIVO EN EL SEGUIMIENTO A LA EJECUCIÓN DE LOS PROYECTOS HABITACIONALES. </t>
  </si>
  <si>
    <t>https://community.secop.gov.co/Public/Tendering/OpportunityDetail/Index?noticeUID=CO1.NTC.5566413&amp;isFromPublicArea=True&amp;isModal=False</t>
  </si>
  <si>
    <t>18 DE 2024</t>
  </si>
  <si>
    <t>MARIA CAROLINA ZAPATA MORALES</t>
  </si>
  <si>
    <t>PRESTACIÓN DE SERVICIOS PROFESIONALES COMO CONTRATISTA INDEPENDIENTE, POR SU PROPIA CUENTA Y RIESGO, PARA APOYAR AL ISVIMED EN LAS DIFERENTES ACTIVIDADES DESDE ACTIVIDADES RELACIONADAS CON COMUNICACIÓN INTERNA Y EXTERNA.</t>
  </si>
  <si>
    <t>https://community.secop.gov.co/Public/Tendering/OpportunityDetail/Index?noticeUID=CO1.NTC.5559891&amp;isFromPublicArea=True&amp;isModal=False</t>
  </si>
  <si>
    <t>19 DE 2024</t>
  </si>
  <si>
    <t>CLAUDIA JANETH OCAMPO BERRIO</t>
  </si>
  <si>
    <t xml:space="preserve">PRESTACIÓN DE SERVICIOS PROFESIONALES COMO CONTRATISTA INDEPENDIENTE, POR SU PROPIA CUENTA Y RIESGO PARA APOYAR A LA SUBDIRECCIÓN ADMINISTRATIVA Y FINANCIERA EN EL PROCESO DE TALENTO HUMANO, DESDE EL COMPONENTE ADMINISTRATIVO Y CONTABLE. </t>
  </si>
  <si>
    <t>https://community.secop.gov.co/Public/Tendering/OpportunityDetail/Index?noticeUID=CO1.NTC.5564012&amp;isFromPublicArea=True&amp;isModal=False</t>
  </si>
  <si>
    <t>20 DE 2024</t>
  </si>
  <si>
    <t>ANGELA MARIA MONTOYA GOMEZ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</si>
  <si>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</si>
  <si>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https://community.secop.gov.co/Public/Tendering/OpportunityDetail/Index?noticeUID=CO1.NTC.5564284&amp;isFromPublicArea=True&amp;isModal=False</t>
  </si>
  <si>
    <t>21 DE 2024</t>
  </si>
  <si>
    <t>INTERADMINISTRATIVO</t>
  </si>
  <si>
    <t>EMPRESA PARA LA SEGURIDAD Y SOLUCIONES URBANAS - ESU</t>
  </si>
  <si>
    <t>ADMINISTRAR LOS RECURSOS ENTREGADOS POR EL ISVIMED PARA PROVEER EL SERVICIO DE VIGILANCIA Y SEGURIDAD PRIVADA EN LAS SEDES, PROYECTOS HABITACIONALES Y LOTES DE TERRENO PROPIEDAD DEL INSTITUTO SOCIAL DE VIVIENDA Y HÁBITAT DE MEDELLÍN - ISVIMED.</t>
  </si>
  <si>
    <t>24-283</t>
  </si>
  <si>
    <t>53-286</t>
  </si>
  <si>
    <t>https://community.secop.gov.co/Public/Tendering/OpportunityDetail/Index?noticeUID=CO1.NTC.5550120&amp;isFromPublicArea=True&amp;isModal=False</t>
  </si>
  <si>
    <t>EN EJECUCION</t>
  </si>
  <si>
    <t>22 DE 2024</t>
  </si>
  <si>
    <t>ANDRES FELIPE CARDONA FERNANDEZ</t>
  </si>
  <si>
    <t>PRESTACIÓN DE SERVICIOS PROFESIONALES COMO CONTRATISTA INDEPENDIENTE, POR SU PROPIA CUENTA Y RIESGO PARA APOYAR A LA SUBDIRECCIÓN ADMINISTRATIVA Y FINANCIERA EN EL PROCESO CONTABLE Y FINANCIERO</t>
  </si>
  <si>
    <t>https://community.secop.gov.co/Public/Tendering/OpportunityDetail/Index?noticeUID=CO1.NTC.5562949&amp;isFromPublicArea=True&amp;isModal=False</t>
  </si>
  <si>
    <t>23 DE 2024</t>
  </si>
  <si>
    <t>EMPRESAS PUBLICAS DE MEDELLIN</t>
  </si>
  <si>
    <t>SUMINISTRAR GAS NATURAL VEHICULAR AL PARQUE AUTOMOTOR DEL INSTITUTO SOCIAL DE VIVIENDA Y HÁBITAT DE MEDELLÍN – ISVIMED</t>
  </si>
  <si>
    <t>https://community.secop.gov.co/Public/Tendering/OpportunityDetail/Index?noticeUID=CO1.NTC.5547664&amp;isFromPublicArea=True&amp;isModal=False</t>
  </si>
  <si>
    <t>24 DE 2024</t>
  </si>
  <si>
    <t>ESTEBAN FLOREZ VERA</t>
  </si>
  <si>
    <t>PRESTACIÓN DE SERVICIOS PROFESIONALES COMO CONTRATISTA INDEPENDIENTE, SIN VÍNCULO LABORAL POR SU PROPIA CUENTA Y RIESGO PARA APOYAR AL ISVIMED EN LA EJECUCIÓN DE LOS PROGRAMAS Y PROYECTOS DEL PLAN DE DESARROLLO DESDE EL COMPONENTE DISEÑO, PUBLICITARIO Y OFERTA INSTITUCIONAL INTERNA Y EXTERNA.</t>
  </si>
  <si>
    <t>https://community.secop.gov.co/Public/Tendering/OpportunityDetail/Index?noticeUID=CO1.NTC.5560332&amp;isFromPublicArea=True&amp;isModal=False</t>
  </si>
  <si>
    <t>25 DE 2024</t>
  </si>
  <si>
    <t>ALEJANDRA NOREÑA OSORIO</t>
  </si>
  <si>
    <t>PRESTACION DE SERVICIOS PROFESIONALES COMO CONTRATISTA COMO INDEPENDIENTE, POR SU PROPIA CUENTA Y RIESGO PARA APOYAR A LA SUDIRECCIÓN ADMINISTRATIVA Y FINANCIERA EN EL PROCESO DE CONVENIOS Y FIDUCIAS.</t>
  </si>
  <si>
    <t>https://community.secop.gov.co/Public/Tendering/OpportunityDetail/Index?noticeUID=CO1.NTC.5566387&amp;isFromPublicArea=True&amp;isModal=False</t>
  </si>
  <si>
    <t>26 DE 2024</t>
  </si>
  <si>
    <t>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</si>
  <si>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</si>
  <si>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https://community.secop.gov.co/Public/Tendering/OpportunityDetail/Index?noticeUID=CO1.NTC.5567032&amp;isFromPublicArea=True&amp;isModal=False</t>
  </si>
  <si>
    <t>27 DE 2024</t>
  </si>
  <si>
    <t>VALENTINA ARTEAGA BEDOYA</t>
  </si>
  <si>
    <t xml:space="preserve">PRESTACIÓN DE SERVICIOS PROFESIONALES COMO CONTRATISTA INDEPENDIENTE, SIN VÍNCULO LABORAL POR SU PROPIA CUENTA Y RIESGO PARA APOYAR LAS ACTIVIDADES QUE SE EJECUTEN EN LA SUBDIRECCIÓN ADMINISTRATIVA Y FINANCIERA DESDE EL PROCESO DE TALENTO HUMANO. </t>
  </si>
  <si>
    <t>36-313</t>
  </si>
  <si>
    <t>71-317</t>
  </si>
  <si>
    <t>https://community.secop.gov.co/Public/Tendering/OpportunityDetail/Index?noticeUID=CO1.NTC.5568451&amp;isFromPublicArea=True&amp;isModal=False</t>
  </si>
  <si>
    <t>28 DE 2024</t>
  </si>
  <si>
    <t>MARTHA CAROLINA VASQUEZ FONNEGRA</t>
  </si>
  <si>
    <t xml:space="preserve">PRESTACIÓN DE SERVICIOS PROFESIONALES COMO CONTRATISTA INDEPENDIENTE, POR SU PROPIA CUENTA Y RIESGO PARA APOYAR LA EJECUCIÓN DE LOS PROGRAMAS Y PROYECTOS, QUE SE EJECUTEN TEN EN LA SUBDIRECCIÓN JURÍDICA DESDE EL COMPONENTE JURÍDICO, ARTICULANDO LAS SUBDIRECCIONES Y ENTIDADES EXTERNAS. </t>
  </si>
  <si>
    <t>05/02/2024</t>
  </si>
  <si>
    <t>https://community.secop.gov.co/Public/Tendering/OpportunityDetail/Index?noticeUID=CO1.NTC.5589036&amp;isFromPublicArea=True&amp;isModal=False</t>
  </si>
  <si>
    <t>29 DE 2024</t>
  </si>
  <si>
    <t>DAVID HUMBERTO OCAMPO SUAREZ</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</si>
  <si>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</si>
  <si>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06/02/2024</t>
  </si>
  <si>
    <t>https://community.secop.gov.co/Public/Tendering/OpportunityDetail/Index?noticeUID=CO1.NTC.5600162&amp;isFromPublicArea=True&amp;isModal=False</t>
  </si>
  <si>
    <t>30 DE 2024</t>
  </si>
  <si>
    <t>JUAN EDUARDO RAMIREZ RUIZ</t>
  </si>
  <si>
    <t>PRESTACION DE SERVICIOS PROFESIONALES COMO CONTRATISTA INDEPENDIENTE, POR SU PROPIA CUENTA Y RIESGO COMO APOYO 3 AL EQUIPO PROFESIONAL EN LA EJECUCION DE LOS PROGRAMAS Y PROYECTOS QUE ADELANTA EL ISVIDMED, DESDE EL AREA O COMPONENTE TECNICO.</t>
  </si>
  <si>
    <t>https://community.secop.gov.co/Public/Tendering/OpportunityDetail/Index?noticeUID=CO1.NTC.5601465&amp;isFromPublicArea=True&amp;isModal=False</t>
  </si>
  <si>
    <t>31 DE 2024</t>
  </si>
  <si>
    <t>CAROLINA GARCIA JARAMILLO</t>
  </si>
  <si>
    <t>PRESTACION DE SERVICIOS PROFESIONALES COMO COBTRATISTA INDEPENDIENTE POR SU PROPIA CUENTA Y RIESGO COMO APOYO 2 AL EQUIPO PROFESIONAL EN LA EJECUCION DE LOS PROGRAMAS Y PROYECTOS QUE ADELANTA EL ISVIMED, DESDE EL AREA O COMPONENTE TECNICO.</t>
  </si>
  <si>
    <t>https://community.secop.gov.co/Public/Tendering/OpportunityDetail/Index?noticeUID=CO1.NTC.5601117&amp;isFromPublicArea=True&amp;isModal=False</t>
  </si>
  <si>
    <t>32 DE 2024</t>
  </si>
  <si>
    <t>LEONARDO FABIO MARTINEZ MARTINEZ</t>
  </si>
  <si>
    <t>PRESTACION DE SERVICIOS PROFESIONALES, COMO CONTRATISTA INDEPENDIENTE, POR SU PROPIA CUENTA Y RIESGO PARA APOYAR LA EJECUCION DE LOS PROGRAMAS QUE ADELANTA EL ISVIMED, DESDE LA ARTICULACION DEL COMPONENTE TECNICO.</t>
  </si>
  <si>
    <t>https://community.secop.gov.co/Public/Tendering/OpportunityDetail/Index?noticeUID=CO1.NTC.5601894&amp;isFromPublicArea=True&amp;isModal=False</t>
  </si>
  <si>
    <t>33 DE 2024</t>
  </si>
  <si>
    <t>SELECCION ABREVIADA - ACUERDO MARCO DE PRECIOS</t>
  </si>
  <si>
    <t>SUMINISTRO</t>
  </si>
  <si>
    <t>DISTRACOM S.A</t>
  </si>
  <si>
    <t>PRESTAR EL SERVICIO DE SUMINISTRO DE COMBUSTIBLE CON DESTINO AL PARQUE AUTOMOTOR DEL INSTITUTO SOCIAL DE VIVIENDA Y HÁBITAT DE MEDELLÍN.</t>
  </si>
  <si>
    <t>07/02/2024</t>
  </si>
  <si>
    <t>34 DE 2024</t>
  </si>
  <si>
    <t>LUZ STELLA ACOSTA JARAMILLO</t>
  </si>
  <si>
    <t>PRESTACIÓN DE SERVICIOS PROFESIONALES COMO CONTRATISTA INDEPENDIENTE, POR SU PROPIA CUENTA Y RIESGO PARA APOYAR LA EJECUCIÓN DE LOS PROGRAMAS Y PROYECTOS, QUE SE EJECUTEN EN LA SUBDIRECCIÓN JURÍDICA DESDE EL COMPONENTE JURÍDICO, ARTICULANDO LAS SUBDIRECCIONES Y ENTIDADES EXTERNAS E INTERNAS.</t>
  </si>
  <si>
    <t>13/02/2024</t>
  </si>
  <si>
    <t>https://community.secop.gov.co/Public/Tendering/OpportunityDetail/Index?noticeUID=CO1.NTC.5646851&amp;isFromPublicArea=True&amp;isModal=False</t>
  </si>
  <si>
    <t>35 DE 2024</t>
  </si>
  <si>
    <t>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</si>
  <si>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</si>
  <si>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14/02/2024</t>
  </si>
  <si>
    <t>https://community.secop.gov.co/Public/Tendering/OpportunityDetail/Index?noticeUID=CO1.NTC.5654109&amp;isFromPublicArea=True&amp;isModal=False</t>
  </si>
  <si>
    <t>36 DE 2024</t>
  </si>
  <si>
    <t>JOHAIRA ANDREA RESTREPO GARCIA</t>
  </si>
  <si>
    <t>PRESTACIÓN DE SERVICIOS PROFESIONALES COMO CONTRATISTA INDEPENDIENTE, POR SU PROPIA CUENTA Y RIESGO COMO APOYO 1 AL EQUIPO PROFESIONAL EN LA EJECUCIÓN DE LOS PROGRAMAS Y PROYECTOS QUE ADELANTA EL ISVIMED, DESDE EL ÁREA O COMPONENTE TÉCNICO.</t>
  </si>
  <si>
    <t>https://community.secop.gov.co/Public/Tendering/OpportunityDetail/Index?noticeUID=CO1.NTC.5653183&amp;isFromPublicArea=True&amp;isModal=False</t>
  </si>
  <si>
    <t>37 DE 2024</t>
  </si>
  <si>
    <t>LORENA VERONICA RAVE AGUIRRE</t>
  </si>
  <si>
    <t>PRESTACION DE SERVICIOS PROFESIONALES COMO CONTRATISTA INDEPENDIENTE, POR SU PROPIA CUENTA Y RIESGO PARA APOYAR A LA SUBDIRECCION ADMINISTRATIVA Y FINANCIERA EN LOS PROCESOS DE INFORMES Y ANALISIS FINANCIEROS A CARGO DE LA SUBDIRECCION.</t>
  </si>
  <si>
    <t>https://community.secop.gov.co/Public/Tendering/OpportunityDetail/Index?noticeUID=CO1.NTC.5648577&amp;isFromPublicArea=True&amp;isModal=False</t>
  </si>
  <si>
    <t>38 DE 2024</t>
  </si>
  <si>
    <t>LEYDY VANNESA MESA ARANGO</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</si>
  <si>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</si>
  <si>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https://community.secop.gov.co/Public/Tendering/OpportunityDetail/Index?noticeUID=CO1.NTC.5646454&amp;isFromPublicArea=True&amp;isModal=False</t>
  </si>
  <si>
    <t>39 DE 2024</t>
  </si>
  <si>
    <t>SARA YULIANA BEDOYA CARDONA</t>
  </si>
  <si>
    <t>PRESTACIÓN DE SERVICIOS PROFESIONALES COMO CONTRATISTA INDEPENDIENTE, POR SU PROPIA CUENTA Y RIESGO COMO APOYO 4 AL EQUIPO PROFESIONAL EN LA EJECUCIÓN DE LOS PROGRAMAS Y PROYECTOS QUE ADELANTA EL ISVIMED, DESDE EL ÁREA O COMPONENTE TÉCNICO.</t>
  </si>
  <si>
    <t>https://community.secop.gov.co/Public/Tendering/OpportunityDetail/Index?noticeUID=CO1.NTC.5655107&amp;isFromPublicArea=True&amp;isModal=False</t>
  </si>
  <si>
    <t>40 DE 2024</t>
  </si>
  <si>
    <t>LAURA MARIA CORREA GRISALES</t>
  </si>
  <si>
    <t xml:space="preserve">PRESTACION DE SERVICIOS PROFESIONALES COMO CONTRATISTA INDEPENDIENTE, POR SU PROPIA CUENTA Y RIESGO COMO  APOYO 1 LA EJECUCIÓN DEL PROGRAMA MEJORAMIENTO INTEGRAL DE BARRIOS EN EL PROYECTO RECONOCIMIENTO DE  EDIFICACIONES, DESDE EL COMPONENTE JURÍDICO.  </t>
  </si>
  <si>
    <t>https://community.secop.gov.co/Public/Tendering/OpportunityDetail/Index?noticeUID=CO1.NTC.5657343&amp;isFromPublicArea=True&amp;isModal=False</t>
  </si>
  <si>
    <t>41 DE 2024</t>
  </si>
  <si>
    <t>DIANA MARIA MONSALVE GARCES</t>
  </si>
  <si>
    <t xml:space="preserve">PRESTACIÓN DE SERVICIOS PROFESIONALES COMO CONTRATISTA INDEPENDIENTE, POR SU PROPIA CUENTA Y RIESGO COMO APOYO 5  AL EQUIPO PROFESIONAL EN LA EJECUCIÓN DE LOS PROGRAMAS Y PROYECTOS QUE ADELANTA EL ISVIMED, DESDE EL ÁREA O  COMPONENTE TÉCNICO. </t>
  </si>
  <si>
    <t>https://community.secop.gov.co/Public/Tendering/OpportunityDetail/Index?noticeUID=CO1.NTC.5656533&amp;isFromPublicArea=True&amp;isModal=False</t>
  </si>
  <si>
    <t>42 DE 2024</t>
  </si>
  <si>
    <t>MARIA CATALINA BOLIVAR CASTAÑO</t>
  </si>
  <si>
    <t>PRESTACIÓN DE SERVICIOS PROFESIONALES COMO CONTRATISTA INDEPENDIENTE, POR SU PROPIA CUENTA Y RIESGO PARA APOYAR LA EJECUCIÓN DE LOS PROGRAMAS Y PROYECTOS DEL ISVIMED, ASESORANDO, COORDINADO Y ARTICULANDO LOS PROYECTOS ESTRATEGICOS DESDE EL COMPONENTE JURIDICO.</t>
  </si>
  <si>
    <t>19/02/2024</t>
  </si>
  <si>
    <t>https://community.secop.gov.co/Public/Tendering/OpportunityDetail/Index?noticeUID=CO1.NTC.5688227&amp;isFromPublicArea=True&amp;isModal=False</t>
  </si>
  <si>
    <t>43 DE 2024</t>
  </si>
  <si>
    <t>ELIZABETH JARAMILLO YEPES</t>
  </si>
  <si>
    <t xml:space="preserve">PRESTACIÓN DE SERVICIOS PROFESIONALES COMO CONTRATISTA INDEPENDIENTE, POR SU PROPIA CUENTA Y RIESGO PARA APOYAR DESDE EL COMPONENTE JURIDICO, LA REPRESENTACION JUDICIAL Y EXTRAJUDICIAL DE LA ENTIDAD ESTATAL </t>
  </si>
  <si>
    <t>https://community.secop.gov.co/Public/Tendering/OpportunityDetail/Index?noticeUID=CO1.NTC.5686443&amp;isFromPublicArea=True&amp;isModal=False</t>
  </si>
  <si>
    <t>44 DE 2024</t>
  </si>
  <si>
    <t>SANTIAGO HENAO PIEDRAHITA</t>
  </si>
  <si>
    <t xml:space="preserve">PRESTACIÓN DE SERVICIOS PROFESIONALES COMO CONTRATISTA INDEPENDIENTE, POR SU PROPIA CUENTA Y RIESGO, PARA APOYAR AL ISVIMED EN EL PROCESO DE GESTIÓN CONTRACTUAL Y POSCONTRACTUAL, DESDE EL COMPONENTE JURIDICO. </t>
  </si>
  <si>
    <t>20/02/2024</t>
  </si>
  <si>
    <t>https://community.secop.gov.co/Public/Tendering/OpportunityDetail/Index?noticeUID=CO1.NTC.5693272&amp;isFromPublicArea=True&amp;isModal=False</t>
  </si>
  <si>
    <t>45 DE 2024</t>
  </si>
  <si>
    <t>DAVID GOMEZ ARANGO</t>
  </si>
  <si>
    <t>PRESTACIÓN DE SERVICIOS PROFESIONALES COMO CONTRATISTA INDEPENDIENTE, POR SU PROPIA CUENTA Y RIESGO PARA APOYAR DESDE EL COMPONENTE JURIDICO, LA EJECUCIÓN DE LOS PROGRAMAS Y PROYECTOS, QUE LIDERA LA SUBDIRECCIÓN JURIDICA.</t>
  </si>
  <si>
    <t>21/02/2024</t>
  </si>
  <si>
    <t>https://community.secop.gov.co/Public/Tendering/OpportunityDetail/Index?noticeUID=CO1.NTC.5703387&amp;isFromPublicArea=True&amp;isModal=False</t>
  </si>
  <si>
    <t>46 DE 2024</t>
  </si>
  <si>
    <t>LUIS FELIPE ROJAS GARCIA</t>
  </si>
  <si>
    <t xml:space="preserve">PRESTACIÓN DE SERVICIOS PROFESIONALES COMO CONTRATISTA INDEPENDIENTE, POR SU PROPIA CUENTA Y RIESGO, PARA APOYAR AL ISVIMED EN EL PROCESO DE GESTIÓN CONTRACTUAL LEY 80 Y ESQUEMA FIDUCIARIO DESDE EL COMPONENTE JURIDICO. </t>
  </si>
  <si>
    <t>https://community.secop.gov.co/Public/Tendering/OpportunityDetail/Index?noticeUID=CO1.NTC.5693254&amp;isFromPublicArea=True&amp;isModal=False</t>
  </si>
  <si>
    <t>47 DE 2024</t>
  </si>
  <si>
    <t>CATALINA VASQUEZ RESTREPO</t>
  </si>
  <si>
    <t>PRESTACION DE SERVICIOS PROFESIONALES COMO CONTRATISTA INDEPENDIENTE, POR SU PROPIA CUENTA Y RIESGO PARA APOYAR AL ISVIMED DESDE LA JEFATURA DE CONTROL INTERNO EN LA REALIZACION DE AUDITORIAS INTERNAS BASADAS EN RIESGOS Y DE LEY CON SUS RESPECTIVOS INFORMES QUE SE GENEREN EN LAS MISMAS;ASI COMO EL ACOMPAÑAMIENTO, ACTUALIZACION Y SEGUIMIENTO A LOS PROCEDIMIENTOS INTERNOS, MATRIZ DE RIESGOS, COMITES, MESAS INSTITUCIONALES, PLAN, MECI E INDICADORES DE GESTION DEL PROCESO DE EVALUACION INDEPENDIENTE.</t>
  </si>
  <si>
    <t>30/07/2024</t>
  </si>
  <si>
    <t>https://community.secop.gov.co/Public/Tendering/OpportunityDetail/Index?noticeUID=CO1.NTC.5695618&amp;isFromPublicArea=True&amp;isModal=False</t>
  </si>
  <si>
    <t>48 DE 2024</t>
  </si>
  <si>
    <t>ESTEFANIA DIAZ SANTOS</t>
  </si>
  <si>
    <t>PRESTACIÓN DE SERVICIOS DE APOYO A LA GESTIÓN COMO CONTRATISTA INDEPENDIENTE, POR SU PROPIA CUENTA Y RIESGO  PARA APOYAR LA EJECUCIÓN DE LOS PROGRAMAS Y PROYECTOS, EN EL PROGRAMA DE ATENCIÓN AL USUARIO DESDE EL  COMPONENTE LOGÍSTICO Y ADMINISTRATIVO</t>
  </si>
  <si>
    <t>https://community.secop.gov.co/Public/Tendering/OpportunityDetail/Index?noticeUID=CO1.NTC.5692783&amp;isFromPublicArea=True&amp;isModal=False</t>
  </si>
  <si>
    <t>49 DE 2024</t>
  </si>
  <si>
    <t>KEINER LEONEL MOSQUERA VALENCIA</t>
  </si>
  <si>
    <t>https://community.secop.gov.co/Public/Tendering/OpportunityDetail/Index?noticeUID=CO1.NTC.5693929&amp;isFromPublicArea=True&amp;isModal=False</t>
  </si>
  <si>
    <t>50 DE 2024</t>
  </si>
  <si>
    <t>CLAUDIA LUCIA CORREA RAMIREZ</t>
  </si>
  <si>
    <t>PRESTACION DE SERVICIOS DE APOYO A LA GESTION COMO CONTRATISTA INDEPENDIENTE, POR SU PROPIA CUENTA Y RIESGO PARA APOYAR A LA SUBDIRECCION ADMINISTRATIVA Y FINANCIERA DESDE EL COMPONENTE ADMINISTRATIVO, DOCUMENTAL Y OPERATIVO.</t>
  </si>
  <si>
    <t>https://community.secop.gov.co/Public/Tendering/OpportunityDetail/Index?noticeUID=CO1.NTC.5696622&amp;isFromPublicArea=True&amp;isModal=False</t>
  </si>
  <si>
    <t>51 DE 2024</t>
  </si>
  <si>
    <t>GILBERTO HERRERA OSORIO</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</si>
  <si>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</si>
  <si>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https://community.secop.gov.co/Public/Tendering/OpportunityDetail/Index?noticeUID=CO1.NTC.5704643&amp;isFromPublicArea=True&amp;isModal=False</t>
  </si>
  <si>
    <t>52 DE 2024</t>
  </si>
  <si>
    <t>VALENTINA BILBAO HERRERA</t>
  </si>
  <si>
    <t xml:space="preserve">PRESTACION DE SERVICIOS PROFESIONALES COMO CONTRATISTA INDEPENDIENTE, POR SU PROPIA CUENTA Y RIESGO COMO  APOYO 1 A LA EJECUCIÓN DEL PROGRAMA MEJORAMIENTO INTEGRAL DE BARRIOS EN EL PROYECTO RECONOCIMIENTO DE  EDIFICACIONES, DESDE EL COMPONENTE SOCIALIZACION DEL PROGRAMA EN CAMPO.  </t>
  </si>
  <si>
    <t>04/03/2024</t>
  </si>
  <si>
    <t>https://community.secop.gov.co/Public/Tendering/OpportunityDetail/Index?noticeUID=CO1.NTC.5763845&amp;isFromPublicArea=True&amp;isModal=False</t>
  </si>
  <si>
    <t>53 DE 2024</t>
  </si>
  <si>
    <t>SERVICIOS OTROS</t>
  </si>
  <si>
    <t>UNIÓN TEMPORAL R&amp;J 2022</t>
  </si>
  <si>
    <t>PRESTAR EL SERVICIO INTEGRAL DE ASEO Y CAFETERÍA CON EL SUMINISTRO DE BIENES DE ASEO Y CAFETERÍA PARA EL INSTITUTO SOCIAL DE VIVIENDA Y HÁBITAT DE MEDELLÍN – ISVIMED.</t>
  </si>
  <si>
    <t>54 DE 2024</t>
  </si>
  <si>
    <t>TATIANA GARCIA ORTIZ</t>
  </si>
  <si>
    <t xml:space="preserve">PRESTACIÓN DE SERVICIOS DE APOYO A LA GESTIÓN COMO CONTRATISTA INDEPENDIENTE, POR SU PROPIA CUENTA Y RIESGO  PARA APOYAR LA EJECUCIÓN DE LOS PROGRAMAS Y PROYECTOS, EN EL PROGRAMA DE ATENCIÓN AL USUARIO DESDE EL COMPONENTE LOGÍSTICO Y ADMINISTRATIVO. </t>
  </si>
  <si>
    <t>https://community.secop.gov.co/Public/Tendering/OpportunityDetail/Index?noticeUID=CO1.NTC.5773221&amp;isFromPublicArea=True&amp;isModal=False</t>
  </si>
  <si>
    <t>55 DE 2024</t>
  </si>
  <si>
    <t>PLAZA MAYOR MEDELLIN CONVENCIONES Y EXPOSICIONES S.A. - PLAZA MAYOR MEDELLÍN S.A.</t>
  </si>
  <si>
    <t xml:space="preserve">ADMINISTRAR RECURSOS PARA EL DESARROLLO DE ACTIVIDADES LOGÍSTICAS EN LOS COMPONENTES MISIONALES, TRANSVERSALES Y ESTRATÉGICOS DEL INSTITUTO SOCIAL DE VIVIENDA Y HÁBITAT DE MEDELLÍN- ISVIMED </t>
  </si>
  <si>
    <t>06/03/2024</t>
  </si>
  <si>
    <t>https://community.secop.gov.co/Public/Tendering/OpportunityDetail/Index?noticeUID=CO1.NTC.5775096&amp;isFromPublicArea=True&amp;isModal=False</t>
  </si>
  <si>
    <t>56 DE 2024</t>
  </si>
  <si>
    <t>MIGUEL ANGEL LARREA CARDONA</t>
  </si>
  <si>
    <t>PRESTACION DE SERVICIOS PROFESIONALES, COMO CONTRATISTA INDEPENDIENTE, SIN VINCULO LABORAL POR SU PROPIA CUENTA Y RIESGO, PARA APOYAR AL ISVIMED EN LA SUDIRECCION ADMINISTRATIVA Y FINANCIERA DESDE EL COMPONENTE JURIDICO, DE SEGURIDAD Y ORDEN PUBLICO.</t>
  </si>
  <si>
    <t>https://community.secop.gov.co/Public/Tendering/OpportunityDetail/Index?noticeUID=CO1.NTC.5791513&amp;isFromPublicArea=True&amp;isModal=False</t>
  </si>
  <si>
    <t>57 DE 2024</t>
  </si>
  <si>
    <t>VIALENIS DANELIS ALVAREZ PALOMINO</t>
  </si>
  <si>
    <t>PRESTACIÓN DE SERVICIOS PROFESIONALES COMO CONTRATISTA INDEPENDIENTE, POR SU PROPIA CUENTA Y RIESGO, PARA APOYAR AL ISVIMED EN LOS PROCESOS Y PROYECTOS DE TITULACION QUE SE EJECUTEN EN LA SUBDIRECCIÓN JURIDICA, DESDE EL COMPONENTE JURIDICO</t>
  </si>
  <si>
    <t>https://community.secop.gov.co/Public/Tendering/OpportunityDetail/Index?noticeUID=CO1.NTC.5793080&amp;isFromPublicArea=True&amp;isModal=False</t>
  </si>
  <si>
    <t>58 DE 2024</t>
  </si>
  <si>
    <t>ANDRES FERNANDO CORREA ZULETA</t>
  </si>
  <si>
    <t>PRESTACIÓN DE SERVICIOS PROFESIONALES COMO CONTRATISTA INDEPENDIENTE, POR SU PROPIA CUENTA Y RIESGO PARA APOYAR LA EJECUCIÓN DE LOS PROGRAMAS, PROYECTOS Y PROCESOS, QUE SE EJECUTEN EN LA SUBDIRECCIÓN JURIDICA EN EL COMPONENTE JURIDICO</t>
  </si>
  <si>
    <t>https://community.secop.gov.co/Public/Tendering/OpportunityDetail/Index?noticeUID=CO1.NTC.5791898&amp;isFromPublicArea=True&amp;isModal=False</t>
  </si>
  <si>
    <t>59 DE 2024</t>
  </si>
  <si>
    <t>ADRIANA MARIA CORREA CARRASCAL</t>
  </si>
  <si>
    <t>PRESTACIÓN DE SERVICIOS PROFESIONALES COMO CONTRATISTA INDEPENDIENTE, POR SU PROPIA CUENTA Y RIESGO, PARA APOYAR AL ISVIMED EN LOS PROCESOS Y PROYECTOS DE TITULACIÓN Y SANEAMIENTO DE LEGALIZACIÓN DE PREDIOS QUE SE EJECUTEN EN LA SUBDIRECCIÓN JURÍDICA, DESDE EL COMPONENTE JURÍDICO.</t>
  </si>
  <si>
    <t>07/03/2024</t>
  </si>
  <si>
    <t>https://community.secop.gov.co/Public/Tendering/OpportunityDetail/Index?noticeUID=CO1.NTC.5796503&amp;isFromPublicArea=True&amp;isModal=False</t>
  </si>
  <si>
    <t>60 DE 2024</t>
  </si>
  <si>
    <t>INES ELENA MONTOYA GONZALEZ</t>
  </si>
  <si>
    <t xml:space="preserve">PRESTACIÓN DE SERVICIOS PROFESIONALES COMO CONTRATISTA INDEPENDIENTE, POR SU PROPIA CUENTA Y RIESGO PARA APOYAR LA EJECUCIÓN DE LOS PROGRAMAS Y PROYECTOS , QUE SE EJECUTEN EN LA SUBDIRECCIÓN JURIDICA EN EL COMPONENTE JURIDICO DESDE EL PROCESO DE ASIGNACION DE SUBSIDIOS  </t>
  </si>
  <si>
    <t>https://community.secop.gov.co/Public/Tendering/OpportunityDetail/Index?noticeUID=CO1.NTC.5795882&amp;isFromPublicArea=True&amp;isModal=False</t>
  </si>
  <si>
    <t>61 DE 2024</t>
  </si>
  <si>
    <t>MARIANA RODRIGUEZ GARCIA</t>
  </si>
  <si>
    <t>PRESTACIÓN DE SERVICIOS PROFESIONALES COMO CONTRATISTA INDEPENDIENTE, POR SU PROPIA CUENTA Y RIESGO, PARA APOYAR AL ISVIMED EN LOS PROCESOS Y PROYECTOS DE OPV QUE SE EJECUTEN EN LA SUBDIRECCIÓN JURÍDICA, DESDE EL COMPONENTE JURÍDICO.</t>
  </si>
  <si>
    <t>https://community.secop.gov.co/Public/Tendering/OpportunityDetail/Index?noticeUID=CO1.NTC.5799444&amp;isFromPublicArea=True&amp;isModal=False</t>
  </si>
  <si>
    <t>62 DE 2024</t>
  </si>
  <si>
    <t>SEBASTIAN GIRALDO PALACIO</t>
  </si>
  <si>
    <t>PRESTACION DE SERVICIOS PROFESIONALES COMO CONTRATISTA INDEPENDIENTE, POR SU PROPIA CUENTA Y RIESGO, COMO APOYO AL ISVIMED, EN LA LINEA DE ASISTENCIA SOCIAL PARA PROYECTOS HABITACIONALES DESDE EL COMPONENTE JURIDICO.</t>
  </si>
  <si>
    <t>11/03/2024</t>
  </si>
  <si>
    <t>https://community.secop.gov.co/Public/Tendering/OpportunityDetail/Index?noticeUID=CO1.NTC.5813967&amp;isFromPublicArea=True&amp;isModal=False</t>
  </si>
  <si>
    <t>63 DE 2024</t>
  </si>
  <si>
    <t>XIMENA MARIA LOPERA SOTO</t>
  </si>
  <si>
    <t>PRESTACIÓN DE SERVICIOS PROFESIONALES COMO CONTRATISTA INDEPENDIENTE, POR SU PROPIA CUENTA Y RIESGO, COMO APOYO AL ISVIMED, EN LA LÍNEA DE ASISTENCIA SOCIAL PARA PROYECTOS HABITACIONALES DESDE EL COMPONENTE SOCIAL.</t>
  </si>
  <si>
    <t>https://community.secop.gov.co/Public/Tendering/OpportunityDetail/Index?noticeUID=CO1.NTC.5814702&amp;isFromPublicArea=True&amp;isModal=False</t>
  </si>
  <si>
    <t>64 DE 2024</t>
  </si>
  <si>
    <t>MANUEL ALEJANDRO CRISTANCHO LOZANO</t>
  </si>
  <si>
    <t>PRESTACION DE SERVICIOS PROFESIONALES COMO CONTRATISTA INDEPENDIENTE, POR SU PROPIA CUENTA Y RIESGO COMO APOYO 7 A LA EJECUCION AL PROGRAMA NUEVOS DESARROLLOS HABITACIONALES EN EL PROYECTO DE VIVIENDA NUEVA DESDE EL COMPONENTE TECNICO Y DE SEGUIMIENTO A LA EJECUCION DE PROYECTOS</t>
  </si>
  <si>
    <t>https://community.secop.gov.co/Public/Tendering/OpportunityDetail/Index?noticeUID=CO1.NTC.5815501&amp;isFromPublicArea=True&amp;isModal=False</t>
  </si>
  <si>
    <t>65 DE 2024</t>
  </si>
  <si>
    <t>LAURA CRISTINA HINCAPIE MARIN</t>
  </si>
  <si>
    <t>PRESTACION DE SERVICIOS PROFESIONALES COMO CONTRATISTA INDEPENDIENTE, POR SU PROPIA CUENTA Y RIESGO, PARA APOYAR LA ATENCION Y ACOMPAÑAMIENTO SOCIAL A LOS HOGARES BENEFICIARIOS DEL SIBSIDIO DISTRITAL DE VIVIENDA A LA POBLACION DE DE DEMANDA LIBRE Y DEMANDA ORGANIZADA AFILIADA Y NO AFILIADA A CAJAS DE COMPENSACION FAMILIAR.</t>
  </si>
  <si>
    <t>https://community.secop.gov.co/Public/Tendering/OpportunityDetail/Index?noticeUID=CO1.NTC.5814621&amp;isFromPublicArea=True&amp;isModal=False</t>
  </si>
  <si>
    <t>67 DE 2024</t>
  </si>
  <si>
    <t>KATHERINE BAENA OSPINA</t>
  </si>
  <si>
    <t>PRESTACION DE SERVICIOS PROFESIONALES COMO CONTRATISTAS INDEPENDIENTE, POR SU PROPIA CUENTA Y RIESGO, COMO APOYO  AL ISVIMED, EN LA LINEA DE ASISTENCIA SOCIAL PARA PROYECTOS HABITACIONALES DESDE EL COMPONENTE ADMINISTRATIVO Y  FINANCIERO.</t>
  </si>
  <si>
    <t>https://community.secop.gov.co/Public/Tendering/OpportunityDetail/Index?noticeUID=CO1.NTC.5817285&amp;isFromPublicArea=True&amp;isModal=False</t>
  </si>
  <si>
    <t>68 DE 2024</t>
  </si>
  <si>
    <t>JOSE DANIEL MONTOYA RAMIREZ</t>
  </si>
  <si>
    <t xml:space="preserve">PRESTACIÓN DE SERVICIOS PROFESIONALES COMO CONTRATISTA INDEPENDIENTE, POR SU PROPIA CUENTA Y RIESGO COMO  APOYO A LA ATENCIÓN Y ACOMPAÑAMIENTO AL CIUDADANO PARA EL ACCESO A LA SOLUCIÓN HABITACIONAL ADECUADA DE ACUERDO  A SUS CONDICIONES Y NECESIDADES. </t>
  </si>
  <si>
    <t>https://community.secop.gov.co/Public/Tendering/OpportunityDetail/Index?noticeUID=CO1.NTC.5817386&amp;isFromPublicArea=True&amp;isModal=False</t>
  </si>
  <si>
    <t>69 DE 2024</t>
  </si>
  <si>
    <t>LUCIA CARDONA AGUDELO</t>
  </si>
  <si>
    <t>PRESTACION DE SERVICIOS PROFESIONALES COMO CONTRATISTA INDEPENDENTE, POR SU PROPIA CUENTA Y RIESGO PARA APOYAR LA EJECUCIÓN DE LOS PROGRAMAS Y PROYECTOS EN LA SUBDIRECCIÓN POBLACIONAL DESDE EL COMPONENTE JURIDICO.</t>
  </si>
  <si>
    <t>14/03/2024</t>
  </si>
  <si>
    <t>https://community.secop.gov.co/Public/Tendering/OpportunityDetail/Index?noticeUID=CO1.NTC.5838798&amp;isFromPublicArea=True&amp;isModal=False</t>
  </si>
  <si>
    <t>70 DE 2024</t>
  </si>
  <si>
    <t>ASTRID MARIANA RODRIGUEZ MONSALVE</t>
  </si>
  <si>
    <t>PRESTACIÓN DE SERVICIOS PROFESIONALES COMO CONTRATISTA INDEPENDIENTE, POR SU PROPIA CUENTA Y RIESGO PARA APOYAR LA EJECUCIÓN DE LOS PROGRAMAS Y PROYECTOS DEL ISVIMED, DE LA PLANEACIÓN Y EJECUCIÓN QUE SE DESARROLLEN EN LOS CONVENIOS Y CONTRATOS SUSCRITOS POR EL ISVIMED, DESDE EL COMPONENTE SOCIAL.</t>
  </si>
  <si>
    <t>19/03/2024</t>
  </si>
  <si>
    <t>https://community.secop.gov.co/Public/Tendering/OpportunityDetail/Index?noticeUID=CO1.NTC.5861758&amp;isFromPublicArea=True&amp;isModal=False</t>
  </si>
  <si>
    <t>71 DE 2024</t>
  </si>
  <si>
    <t>CLARA PATRICIA ESPINAL GIL</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</si>
  <si>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  </t>
  </si>
  <si>
    <t>18/03/2024</t>
  </si>
  <si>
    <t>https://community.secop.gov.co/Public/Tendering/OpportunityDetail/Index?noticeUID=CO1.NTC.5857347&amp;isFromPublicArea=True&amp;isModal=False</t>
  </si>
  <si>
    <t>72 DE 2024</t>
  </si>
  <si>
    <t>DIANA MARIA USUGA GUISAO</t>
  </si>
  <si>
    <t>PRESTACIÓN DE SERVICIOS PROFESIONALES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t>
  </si>
  <si>
    <t>https://community.secop.gov.co/Public/Tendering/OpportunityDetail/Index?noticeUID=CO1.NTC.5858069&amp;isFromPublicArea=True&amp;isModal=False</t>
  </si>
  <si>
    <t>73 DE 2024</t>
  </si>
  <si>
    <t>JUAN PABLO ZAPATA HINCAPIE</t>
  </si>
  <si>
    <t>PRESTACION DE SERVICIOS COMO CONTRATISTA INDEPENDIENTE. POR SU PROPIA CUENTA Y RIESGO COMO APOYO 1 A LA EJECUCION DEL PROGRAMA MEJORAMIENTO INTEGRAL DE BARRIOS EN EL PROYECTO RECONOCIMIENTO DE EDIFICACIONES, DESDE EL COMPONENTE DE ARTICULACION Y DIBUJO DE PLANOS ARQUITECTONICOS Y/O ESTRUCTURALES</t>
  </si>
  <si>
    <t>https://community.secop.gov.co/Public/Tendering/OpportunityDetail/Index?noticeUID=CO1.NTC.5861379&amp;isFromPublicArea=True&amp;isModal=False</t>
  </si>
  <si>
    <t>74 DE 2024</t>
  </si>
  <si>
    <t>LUZ ADRIANA GARCIA GONZALEZ</t>
  </si>
  <si>
    <t>PRESTACIÓN DE SERVICIOS PROFESIONALES COMO CONTRATISTA INDEPENDIENTE, POR SU PROPIA CUENTA Y RIESGO COMO APOYO 1 A LA EJECUCIÓN DE LOS PROYECTOS Y PROGRAMAS QUE ADELANTA EL ISVIMED DESDE EL ÁREA O COMPONENTE SOCIAL.</t>
  </si>
  <si>
    <t>https://community.secop.gov.co/Public/Tendering/OpportunityDetail/Index?noticeUID=CO1.NTC.5858369&amp;isFromPublicArea=True&amp;isModal=False</t>
  </si>
  <si>
    <t>75 DE 2024</t>
  </si>
  <si>
    <t>CAROLINA ARCILA CORREA</t>
  </si>
  <si>
    <t>PRESTACIÓN DE SERVICIOS PROFESIONALES COMO CONTRATISTA INDEPENDIENTE, POR SU PROPIA CUENTA Y RIESGO COMO APOYO 2 A LA EJECUCIÓN DE LOS PROYECTOS Y PROGRAMAS QUE ADELANTA EL ISVIMED DESDE EL ÁREA O COMPONENTE SOCIAL.</t>
  </si>
  <si>
    <t>https://community.secop.gov.co/Public/Tendering/OpportunityDetail/Index?noticeUID=CO1.NTC.5859315&amp;isFromPublicArea=True&amp;isModal=False</t>
  </si>
  <si>
    <t>76 DE 2024</t>
  </si>
  <si>
    <t>JORGE AUGUSTO LOPEZ VELEZ</t>
  </si>
  <si>
    <t>PRESTACIÓN DE SERVICIOS PROFESIONALES COMO CONTRATISTA INDEPENDIENTE, POR SU PROPIA CUENTA Y RIESGO COMO APOYO AL EQUIPO PROFESIONAL EN LA EJECUCIÓN DE LOS PROGRAMAS Y PROYECTOS QUE ADELANTA EL ISVIMED DESDE EL ÁREA O COMPONENTE ADMINISTRATIVO - ARCHIVO</t>
  </si>
  <si>
    <t>https://community.secop.gov.co/Public/Tendering/OpportunityDetail/Index?noticeUID=CO1.NTC.5860227&amp;isFromPublicArea=True&amp;isModal=False</t>
  </si>
  <si>
    <t>77 DE 2024</t>
  </si>
  <si>
    <t>JUAN CAMILO FRANCO OSPINA</t>
  </si>
  <si>
    <t>PRESTACION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t>
  </si>
  <si>
    <t>https://community.secop.gov.co/Public/Tendering/OpportunityDetail/Index?noticeUID=CO1.NTC.5860339&amp;isFromPublicArea=True&amp;isModal=False</t>
  </si>
  <si>
    <t>78 DE 2024</t>
  </si>
  <si>
    <t>MINIMA CUANTIA</t>
  </si>
  <si>
    <t>CERTIPOSTAL S.A.S</t>
  </si>
  <si>
    <t>PRESTAR EL SERVICIO DE MENSAJERÍA A NIVEL URBANO, REGIONAL, NACIONAL Y TRAYECTOS ESPECIALES PARA EL ENVÍO DE CORRESPONDENCIA DEL ISVIMED.</t>
  </si>
  <si>
    <t>01/04/2024</t>
  </si>
  <si>
    <t>https://community.secop.gov.co/Public/Tendering/OpportunityDetail/Index?noticeUID=CO1.NTC.5777189&amp;isFromPublicArea=True&amp;isModal=False</t>
  </si>
  <si>
    <t>79 DE 2024</t>
  </si>
  <si>
    <t>PRESTACIÓN DE SERVICIOS PROFESIONALES COMO CONTRATISTA INDEPENDIENTE, POR SU PROPIA CUENTA Y RIESGO PARA APOYAR LA EJECUCIÓN DE LOS PROGRAMAS Y PROYECTOS, QUE SE EJECUTEN TEN EN LA SUBDIRECCIÓN JURÍDICA DESDE EL COMPONENTE JURÍDICO, ARTICULANDO LAS SUBDIRECCIONES Y ENTIDADES EXTERNAS</t>
  </si>
  <si>
    <t>https://community.secop.gov.co/Public/Tendering/OpportunityDetail/Index?noticeUID=CO1.NTC.5911513&amp;isFromPublicArea=True&amp;isModal=False</t>
  </si>
  <si>
    <t>80 DE 2024</t>
  </si>
  <si>
    <t>PRESTACIÓN DE SERVICIOS PROFESIONALES COMO CONTRATISTA INDEPENDIENTE, POR SU PROPIA CUENTA Y RIESGO PARA APOYAR  LA EJECUCIÓN DE LOS PROGRAMAS Y PROYECTOS QUE SE EJECUTEN EN LA SUBDIRECCIÓN JURÍDICA EN EL COMPONENTE  ADMINISTRATIVO Y TÉCNICO.</t>
  </si>
  <si>
    <t xml:space="preserve">	https://community.secop.gov.co/Public/Tendering/OpportunityDetail/Index?noticeUID=CO1.NTC.5911216&amp;isFromPublicArea=True&amp;isModal=False</t>
  </si>
  <si>
    <t>81 DE 2024</t>
  </si>
  <si>
    <t xml:space="preserve">PRESTACIÓN DE SERVICIOS PROFESIONALES COMO CONTRATISTA INDEPENDIENTE, POR SU PROPIA CUENTA Y RIESGO PARA APOYAR LA  EJECUCIÓN DE LOS PROGRAMAS Y PROYECTOS, QUE SE EJECUTEN EN LA SUBDIRECCIÓN JURÍDICA EN EL PROCESO DE PQRSD Y  TRANSVERSALMENTE. </t>
  </si>
  <si>
    <t>https://community.secop.gov.co/Public/Tendering/OpportunityDetail/Index?noticeUID=CO1.NTC.5911045&amp;isFromPublicArea=True&amp;isModal=False</t>
  </si>
  <si>
    <t>82 DE 2024</t>
  </si>
  <si>
    <t>https://community.secop.gov.co/Public/Tendering/OpportunityDetail/Index?noticeUID=CO1.NTC.5911730&amp;isFromPublicArea=True&amp;isModal=False</t>
  </si>
  <si>
    <t>83 DE 2024</t>
  </si>
  <si>
    <t>PRESTACIÓN DE SERVICIOS PROFESIONALES. COMO CONTRATISTA INDEPENDIENTE, POR SU PROPIA CUENTA Y RIESGO, PARA APOYAR ALISVIMED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</si>
  <si>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https://community.secop.gov.co/Public/Tendering/OpportunityDetail/Index?noticeUID=CO1.NTC.5911949&amp;isFromPublicArea=True&amp;isModal=False</t>
  </si>
  <si>
    <t>84 DE 2024</t>
  </si>
  <si>
    <t>PRESTACIÓN DE SERVICIOS PROFESIONALES COMO CONTRATISTA INDEPENDIENTE, POR SU PROPIA CUENTA Y RIESGO COMO APOYO 8 A LA EJECUCIÓN DEL PROGRAMA NUEVOS DESARROLLOS HABITACIONALES EN EL PROYECTO DE VIVIENDA NUEVA DESDE EL COMPONENTE TÉCNICO Y DE SEGUIMIENTO A LA EJECUCIÓN DE PROYECTOS</t>
  </si>
  <si>
    <t>https://community.secop.gov.co/Public/Tendering/OpportunityDetail/Index?noticeUID=CO1.NTC.5912178&amp;isFromPublicArea=True&amp;isModal=False</t>
  </si>
  <si>
    <t>85 DE 2024</t>
  </si>
  <si>
    <t xml:space="preserve">PRESTACION DE SERVICIOS PROFESIONALES COMO CONTRATISTA INDEPENDINETE, PARA APOYAR AL ISVIMED EN LAS DIFERENTES LABORES DEL AREA DE PRESUPUESTOS </t>
  </si>
  <si>
    <t>https://community.secop.gov.co/Public/Tendering/OpportunityDetail/Index?noticeUID=CO1.NTC.5912026&amp;isFromPublicArea=True&amp;isModal=False</t>
  </si>
  <si>
    <t>86 DE 2024</t>
  </si>
  <si>
    <t>PRESTACIÓN DE SERVICIOS PROFESIONALES COMO CONTRATISTA INDEPENDIENTE, POR SU PROPIA CUENTA Y RIESGO, PARA APOYAR AL ISVIMED EN LA ARTICULACION, COORDINACION Y RELACIONAMIENTO INTERINSTITUCIONAL DEL COMPONENTE DE COMUNICACIÓN, INTERNA Y EXTERNA DEL ISVIMED.</t>
  </si>
  <si>
    <t>https://community.secop.gov.co/Public/Tendering/OpportunityDetail/Index?noticeUID=CO1.NTC.5912451&amp;isFromPublicArea=True&amp;isModal=False</t>
  </si>
  <si>
    <t>87 DE 2024</t>
  </si>
  <si>
    <t>PRESTACION DE SERVICIOS DE APOYO A LA GESTION 1 COMO CONTRATISTA INDEPENDIENTE, POR SU PROPIA CUENTA Y RIESGO , PARA APOYAR EL PROCESO ADMINISTRATIVO Y FINANCIERO DESDE EL COMPONENTE DOCUMENTAL, CORRESPONDENCIA Y OPERATIVO DE LOS PROYECTOS DEL ISVIMED.</t>
  </si>
  <si>
    <t>https://community.secop.gov.co/Public/Tendering/OpportunityDetail/Index?noticeUID=CO1.NTC.5914350&amp;isFromPublicArea=True&amp;isModal=False</t>
  </si>
  <si>
    <t>88 DE 2024</t>
  </si>
  <si>
    <t>PRESTACIÓN DE SERVICIOS PROFESIONALES COMO CONTRATISTA INDEPENDIENTE, POR SU  PROPIA CUENTA Y RIESGO PARA APOYAR LA EJECUCIÓN DE LOS PROGRAMAS Y PROYECTOS QUE  SE EJECUTEN EN LA SUBDIRECCIÓN JURÍDICA EN EL PROCESO DE GESTION CONTRACTUAL</t>
  </si>
  <si>
    <t>https://community.secop.gov.co/Public/Tendering/OpportunityDetail/Index?noticeUID=CO1.NTC.5911147&amp;isFromPublicArea=True&amp;isModal=False</t>
  </si>
  <si>
    <t>89 DE 2024</t>
  </si>
  <si>
    <t>PRESTACIÓN DE SERVICIOS DE APOYO A LA GESTIÓN COMO CONTRATISTA INDEPENDIENTE, SIN VINCULO LABORAL POR SU PROPIA CUENTA Y RIESGO PARA APOYAR AL ISVIMED EN EL SERVICIO DE MANTENIMIENTO Y REPARACIONES LOCATIVAS DE LAS SEDES SOCIALES DEL ISVIMED, DESDE EL PROCESO DE GESTIÓN DE INSFRAESTRUCTURA.</t>
  </si>
  <si>
    <t>https://community.secop.gov.co/Public/Tendering/OpportunityDetail/Index?noticeUID=CO1.NTC.5913785&amp;isFromPublicArea=True&amp;isModal=False</t>
  </si>
  <si>
    <t>90 DE 2024</t>
  </si>
  <si>
    <t>DANIEL FELIPE SEPULVEDA LOPEZ</t>
  </si>
  <si>
    <t xml:space="preserve">PRESTACIÓN DE SERVICIOS PROFESIONALES COMO CONTRATISTA INDEPENDIENTE, POR SU PROPIA CUENTA Y RIESGO, PARA APOYAR AL ISVIMED EN EL PROCESO DE GESTIÓN CONTRACTUAL, DESDE EL COMPONENTE JURIDICO. </t>
  </si>
  <si>
    <t>https://community.secop.gov.co/Public/Tendering/OpportunityDetail/Index?noticeUID=CO1.NTC.5912401&amp;isFromPublicArea=True&amp;isModal=False</t>
  </si>
  <si>
    <t>91 DE 2024</t>
  </si>
  <si>
    <t>PRESTACIÓN DE SERVICIOS PROFESIONALES COMO CONTRATISTA INDEPENDIENTE, POR SU PROPIA CUENTA Y RIESGO PARA APOYAR LA EJECUCIÓN DE LOS PROGRAMAS Y PROYECTOS DEL ISVIMED, ASESORANDO, ARTICULANDO LOS PROCESOS Y PROCEDIMIENTOS DE LA PLEANACION ESTRATEGICA DESDE EL COMPONENTE SOCIAL.</t>
  </si>
  <si>
    <t>https://community.secop.gov.co/Public/Tendering/OpportunityDetail/Index?noticeUID=CO1.NTC.5912691&amp;isFromPublicArea=True&amp;isModal=False</t>
  </si>
  <si>
    <t>92 DE 2024</t>
  </si>
  <si>
    <t xml:space="preserve">PRESTACIÓN DE SERVICIOS DE APOYO A LA GESTIÓN COMO CONTRATISTA INDEPENDIENTE, POR SU PROPIA CUENTA Y RIESGO PARA  APOYAR LA EJECUCIÓN DE LOS PROGRAMAS Y PROYECTOS, EN EL PROGRAMA DE ATENCIÓN AL USUARIO DESDE EL COMPONENTE  LOGÍSTICO Y ADMINISTRATIVO. </t>
  </si>
  <si>
    <t>https://community.secop.gov.co/Public/Tendering/OpportunityDetail/Index?noticeUID=CO1.NTC.5911480&amp;isFromPublicArea=True&amp;isModal=False</t>
  </si>
  <si>
    <t>93 DE 2024</t>
  </si>
  <si>
    <t>PRESTACIÓN DE SERVICIOS PROFESIOANLES COMO CONTRATISTA INDEPENDIENTE, POR SU PROPIA CUENTA Y RIESGO PARA APOYAR A LA SUBIDIRECCIÓN ADMINISTRATIVA Y FINANCIERA EN EL PROCESO DE TALENTO HUMANO, DESDE EL COMPONENTE ADMINISTRATIVO Y CONTABLE.</t>
  </si>
  <si>
    <t>https://community.secop.gov.co/Public/Tendering/OpportunityDetail/Index?noticeUID=CO1.NTC.5912746&amp;isFromPublicArea=True&amp;isModal=False</t>
  </si>
  <si>
    <t>94 DE 2024</t>
  </si>
  <si>
    <t>PRESTACIÓN DE SERVICIOS PROFESIONALES COMO CONTRATISTA INDEPENDIENTE, POR SU PROPIA CUENTA Y RIESGO PARA APOYAR A LA SUBDIRECCION ADMINISTRATIVA Y FINANCIERA AL PROCESO DE GESTIÓN DE TIC, INCLUYENDO EL MANTENIMIENTO A LOS DIFERENTES ACTIVOS Y HARDWARE QUE TIENE EL INSTITUTO.</t>
  </si>
  <si>
    <t>https://community.secop.gov.co/Public/Tendering/OpportunityDetail/Index?noticeUID=CO1.NTC.5913530&amp;isFromPublicArea=True&amp;isModal=False</t>
  </si>
  <si>
    <t>95 DE 2024</t>
  </si>
  <si>
    <t>PRESTACIÓN DE SERVICIOS DE APOYO A LA GESTIÓN COMO CONTRATISTA INDEPENDIENTE, POR SU PROPIA CUENTA Y RIESGO PARA APOYAR A LA SUBDIRECCIÓN ADMINISTRATIVA Y FINANCIERA EN LE PROCESO DE GESTIÓN DOCUMENTAL</t>
  </si>
  <si>
    <t>https://community.secop.gov.co/Public/Tendering/OpportunityDetail/Index?noticeUID=CO1.NTC.5911917&amp;isFromPublicArea=True&amp;isModal=False</t>
  </si>
  <si>
    <t>96 DE 2024</t>
  </si>
  <si>
    <t>PRESTACIÓN DE SERVICIOS PROFESIONALES COMO CONTRATISTA INDEPENDIENTE, POR SU PROPIA CUENTA Y RIESGO PARA APOYAR A LA SUBDIRECCIÓN ADMINISTRATIVA Y FINANCIERA EN EL PROCESO CONTABLE</t>
  </si>
  <si>
    <t>https://community.secop.gov.co/Public/Tendering/OpportunityDetail/Index?noticeUID=CO1.NTC.5912375&amp;isFromPublicArea=True&amp;isModal=False</t>
  </si>
  <si>
    <t>97 DE 2024</t>
  </si>
  <si>
    <t xml:space="preserve">PRESTACION DE SERVICIOS PROFESIONALES COMO CONTRATISTA COMO INDEPENDIENTE, POR SU PROPIA CUENTA Y RIESGO PARA APOYAR A LA SUDIRECCIÓN ADMINISTRATIVA Y FINANCIERA EN EL PROCESO DE CONVENIOS Y FIDUCIAS. </t>
  </si>
  <si>
    <t>https://community.secop.gov.co/Public/Tendering/OpportunityDetail/Index?noticeUID=CO1.NTC.5912693&amp;isFromPublicArea=True&amp;isModal=False</t>
  </si>
  <si>
    <t>98 DE 2024</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</si>
  <si>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</si>
  <si>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</si>
  <si>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https://community.secop.gov.co/Public/Tendering/OpportunityDetail/Index?noticeUID=CO1.NTC.5886733&amp;isFromPublicArea=True&amp;isModal=False</t>
  </si>
  <si>
    <t>99 DE 2024</t>
  </si>
  <si>
    <t>LICETH DAHIANA LOPEZ RUIZ</t>
  </si>
  <si>
    <t>PRESTACIÓN DE SERVICIOS PROFESIONALES COMO CONTRATISTA INDEPENDIENTE, POR SU PROPIA CUENTA Y RIESGO, PARA APOYAR Y PROMOVER ESPACIOS DE PARTICIPACIÓN Y GESTIÓN SOCIAL AL INTERIOR DE LAS COPROPIEDADES, LA PROMOCIÓN DE LA CONVIVENCIA, EL FORTALECIMIENTO DE LAS RELACIONES INTERINSTITUCIONALES PARA LA INCLUSIÓN DE LOS HOGARES EN EL ENTORNO RECEPTOR Y LA CONSOLIDACIÓN DEL TRABAJO EN RED.</t>
  </si>
  <si>
    <t>03/04/2024</t>
  </si>
  <si>
    <t>https://community.secop.gov.co/Public/Tendering/OpportunityDetail/Index?noticeUID=CO1.NTC.5924042&amp;isFromPublicArea=True&amp;isModal=False</t>
  </si>
  <si>
    <t>101 DE 2024</t>
  </si>
  <si>
    <t>CATALINA MARIA JARAMILLO TAMAYO</t>
  </si>
  <si>
    <t>PRESTACIÓN DE SERVICIOS PROFESIONALES COMO CONTRATISTA INDEPENDIENTE, POR SU PROPIA CUENTA Y RIESGO PARA APOYAR A LA SUBDIRECCIÓN ADMINISTRATIVA Y FINANCIERA COMO APOYO EN LOS PROCESOS DE CONTROL INTERNO ,MIPG,CALIDAD Y PQRS DE LA SUBDIRECCIÓN.</t>
  </si>
  <si>
    <t>https://community.secop.gov.co/Public/Tendering/OpportunityDetail/Index?noticeUID=CO1.NTC.5924582&amp;isFromPublicArea=True&amp;isModal=False</t>
  </si>
  <si>
    <t>102 DE 2024</t>
  </si>
  <si>
    <t>LUIS ALFONSO ECHEVERRI ZAPATA</t>
  </si>
  <si>
    <t>PRESTACION DE SERVICIOS PROFESIONALES COMO CONTRATISTA INDEPENDIENTE, POR SU PROPIA CUENTA Y RIESGO PARA APOYAR A LA SUBDIRECCIÓN ADMINISTRATIVA Y FINANCIERA EN EL PROCESO CONTABLE COMO ENLACE DE LOS DIFERENTES CONVENIOS.</t>
  </si>
  <si>
    <t>05/04/2024</t>
  </si>
  <si>
    <t>https://community.secop.gov.co/Public/Tendering/OpportunityDetail/Index?noticeUID=CO1.NTC.5925947&amp;isFromPublicArea=True&amp;isModal=False</t>
  </si>
  <si>
    <t>103 DE 2024</t>
  </si>
  <si>
    <t>MARIA DEL MAR ARIAS SALDARRIAGA</t>
  </si>
  <si>
    <t>PRESTACIÓN DE SERVICIOS PROFESIONALES COMO CONTRATISTA INDEPENDIENTE, SIN VÍNCULO LABORAL POR SU PROPIA CUENTA Y RIESGO PARA APOYAR LAS ACTIVIDADES DE SGA, RESPONSABILIDAD SOCIAL EMPRESARIAL Y HUELLA DE CARBONO.</t>
  </si>
  <si>
    <t>08/04/2024</t>
  </si>
  <si>
    <t>https://community.secop.gov.co/Public/Tendering/OpportunityDetail/Index?noticeUID=CO1.NTC.5946635&amp;isFromPublicArea=True&amp;isModal=False</t>
  </si>
  <si>
    <t>104 DE 2024</t>
  </si>
  <si>
    <t>PAOLA ANDREA ZAPATA OCAMPO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</si>
  <si>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</si>
  <si>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https://community.secop.gov.co/Public/Tendering/OpportunityDetail/Index?noticeUID=CO1.NTC.5948487&amp;isFromPublicArea=True&amp;isModal=False</t>
  </si>
  <si>
    <t>105 DE 2024</t>
  </si>
  <si>
    <t>ANDRES OSPINA DIOSA</t>
  </si>
  <si>
    <t xml:space="preserve">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 </t>
  </si>
  <si>
    <t>https://community.secop.gov.co/Public/Tendering/OpportunityDetail/Index?noticeUID=CO1.NTC.5949768&amp;isFromPublicArea=True&amp;isModal=False</t>
  </si>
  <si>
    <t>106 DE 2024</t>
  </si>
  <si>
    <t>NICOLAS SANTIAGO SUAREZ MEDINA</t>
  </si>
  <si>
    <t>PRESTACIÓN DE SERVICIOS PROFESIONALES COMO CONTRATISTA COMO INDEPENDIENTE, POR SU PROPIA CUENTA Y RIESGO PARA APOYAR A LA SUBDIRECCIÓN ADMINISTRATIVA Y FINANCIERA EN EL PROCESO DE CONVENIOS Y FIDUCIAS COMO APOYO OPERATIVO</t>
  </si>
  <si>
    <t>09/04/2024</t>
  </si>
  <si>
    <t>https://community.secop.gov.co/Public/Tendering/OpportunityDetail/Index?noticeUID=CO1.NTC.5954110&amp;isFromPublicArea=True&amp;isModal=False</t>
  </si>
  <si>
    <t>107 DE 2024</t>
  </si>
  <si>
    <t>PRESTACIÓN DE SERVICIOS PROFESIONALES COMO CONTRATISTA INDEPENDIENTE, POR SU PROPIA CUENTA Y RIESGO PARA APOYAR A LA SUBDIRECCIÓN ADMINISTRATIVA Y FINANCIERA EN LOS PROCESOS DE INFORMES Y ANÁLISIS FINANCIEROS A CARGO DE LA SUBDIRECCION.</t>
  </si>
  <si>
    <t>15/04/2024</t>
  </si>
  <si>
    <t>https://community.secop.gov.co/Public/Tendering/OpportunityDetail/Index?noticeUID=CO1.NTC.5980213&amp;isFromPublicArea=True&amp;isModal=False</t>
  </si>
  <si>
    <t>108 DE 2024</t>
  </si>
  <si>
    <t>JUAN FERNANDO OSPINA RIVERA</t>
  </si>
  <si>
    <t>PRESTACIÓN DE SERVICIOS DE APOYO A LA GESTION COMO CONTRATISTA INDEPENDIENTE, POR SU PROPIA CUENTA Y RIESGO PARA APOYAR LA EJECUCIÓN DE LOS PROGRAMAS Y PROYECTOS, QUE SE EJECUTEN EN LA SUBDIRECCIÓN JURIDICA, EN EL PROCESO DE TITULACIÓN, DESDE EL COMPONENTE LOGISTICO Y DE GESTION DOCUMENTAL.</t>
  </si>
  <si>
    <t>16/04/2024</t>
  </si>
  <si>
    <t>https://community.secop.gov.co/Public/Tendering/OpportunityDetail/Index?noticeUID=CO1.NTC.5987069&amp;isFromPublicArea=True&amp;isModal=False</t>
  </si>
  <si>
    <t>109 DE 2024</t>
  </si>
  <si>
    <t>ROSA ANGELICA SEPULVEDA PATIÑO</t>
  </si>
  <si>
    <t>PRESTACIÓN DE SERVICIOS PROFESIONALES COMO CONTRATISTA INDEPENDIENTE, POR SU PROPIA CUENTA Y RIESGO COMO  APOYO A LA GESTIÓN DEL DIRECCIONAMIENTO ESTRATÉGICO Y LA GESTIÓN DE ALIADOS PARA PARA EL CUMPLIMIENTO DE LOS  OBJETIVOS DE LA SUBDRECCIÓN POBLACIONAL.</t>
  </si>
  <si>
    <t>https://community.secop.gov.co/Public/Tendering/OpportunityDetail/Index?noticeUID=CO1.NTC.5983748&amp;isFromPublicArea=True&amp;isModal=False</t>
  </si>
  <si>
    <t>110 DE 2024</t>
  </si>
  <si>
    <t>STEFANY LINEY CÓRDOBA PEREA</t>
  </si>
  <si>
    <t>PRESTACIÓN DE SERVICIOS PROFESIONALES COMO CONTRATISTA INDEPENDIENTE, POR SU PROPIA CUENTA Y RIESGO, PARA APOYAR AL  ISVIMED EN LOS PROCESOS Y PROYECTOS QUE SE EJECUTEN EN LA SUBDIRECCIÓN JURIDICA, DESDE EL COMPONENTE JURIDICO, EN  LA ESTRUCTURACION Y SEGUIMIENTO DEL NORMOGRAMA Y PLANES DE MEJORAMIENTO.</t>
  </si>
  <si>
    <t>https://community.secop.gov.co/Public/Tendering/OpportunityDetail/Index?noticeUID=CO1.NTC.5987506&amp;isFromPublicArea=True&amp;isModal=False</t>
  </si>
  <si>
    <t>111 DE 2024</t>
  </si>
  <si>
    <t>VANESSA HINCAPIE LUNA</t>
  </si>
  <si>
    <t xml:space="preserve"> PRESTACIÓN DE SERVICIOS PROFESIONALES COMO CONTRATISTA INDEPENDIENTE, POR SU PROPIA CUENTA Y RIESGO PARA APOYAR LA EJECUCIÓN DE LOS PROGRAMAS Y PROYECTOS  QUE SE EJECUTEN EN LA SUBDIRECCIÓN JURÍDICA EN EL PROCESO DE GESTIÓN CONTRACTUAL  DESDE EL COMPONENTE JURÍDICO.</t>
  </si>
  <si>
    <t>https://community.secop.gov.co/Public/Tendering/OpportunityDetail/Index?noticeUID=CO1.NTC.5987347&amp;isFromPublicArea=True&amp;isModal=False</t>
  </si>
  <si>
    <t>112 DE 2024</t>
  </si>
  <si>
    <t>ANDREA MONSALVE ALVAREZ</t>
  </si>
  <si>
    <t xml:space="preserve"> 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</si>
  <si>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https://community.secop.gov.co/Public/Tendering/OpportunityDetail/Index?noticeUID=CO1.NTC.5987393&amp;isFromPublicArea=True&amp;isModal=False</t>
  </si>
  <si>
    <t>113 DE 2024</t>
  </si>
  <si>
    <t>ESTEFANIA ARREDONDO ALVAREZ</t>
  </si>
  <si>
    <t>PRESTACIÓN DE SERVICIOS COMO TECNOLOGO (A), COMO CONTRATISTA INDEPENDIENTE SIN VINCULO LABORAL POR SU PROPIA CUENTA Y RIESGO PARA APOYAR AL ISVIMED DESDE EL COMPONENTE SOCIAL DE LA SUBDIRECCÓN DE PLANEACIÓN.</t>
  </si>
  <si>
    <t>17/04/2024</t>
  </si>
  <si>
    <t>https://community.secop.gov.co/Public/Tendering/OpportunityDetail/Index?noticeUID=CO1.NTC.5994816&amp;isFromPublicArea=True&amp;isModal=False</t>
  </si>
  <si>
    <t>114 DE 2024</t>
  </si>
  <si>
    <t>DAVID VASQUEZ MORENO</t>
  </si>
  <si>
    <t>PRESTACIÓN DE SERVICIOS PROFESIONALES COMO CONTRATISTA INDEPENDIENTE, POR SU PROPIA CUENTA Y RIESGO, PARA APOYAR AL ISVIMED EN LAS DIFERENTES ACTIVIDADES DESDE EL COMPONENTE DE DISEÑO Y ESTRATEGIAS COMUNICACIONES EN LAS PLATAFORMAS DIGITALES ENMARCADO EN EL PLAN DE COMUNICACIONES DEL INSTITUTO.</t>
  </si>
  <si>
    <t>https://community.secop.gov.co/Public/Tendering/OpportunityDetail/Index?noticeUID=CO1.NTC.5987675&amp;isFromPublicArea=True&amp;isModal=False</t>
  </si>
  <si>
    <t>115 DE 2024</t>
  </si>
  <si>
    <t>JULIANA GOMEZ NAVARRO</t>
  </si>
  <si>
    <t>PRESTACIÓN DE SERVICIOS PROFESIONALES COMO CONTRATISTA INDEPENDIENTE, POR SU PROPIA CUENTA Y RIESGO COMO AUXILIAR ADMINISTRATIVO DE LA SUBDIRECCIÓN POBLACIONAL</t>
  </si>
  <si>
    <t>18/04/2024</t>
  </si>
  <si>
    <t>https://community.secop.gov.co/Public/Tendering/OpportunityDetail/Index?noticeUID=CO1.NTC.5994278&amp;isFromPublicArea=True&amp;isModal=False</t>
  </si>
  <si>
    <t>116 DE 2024</t>
  </si>
  <si>
    <t>BIBIANA MARIA VELEZ VASCO</t>
  </si>
  <si>
    <t>https://community.secop.gov.co/Public/Tendering/OpportunityDetail/Index?noticeUID=CO1.NTC.5996457&amp;isFromPublicArea=True&amp;isModal=False</t>
  </si>
  <si>
    <t>118 DE 2024</t>
  </si>
  <si>
    <t>CAROLINA MEDINA SUAREZ</t>
  </si>
  <si>
    <t>PRESTACIÓN DE SERVICIOS PROFESIONALES COMO CONTRATISTA INDEPENDIENTE, POR SU PROPIA CUENTA Y RIESGO, APOYANDO EL ACOMPAÑAMIENTO SOCIAL EN LOS DIFERENTES TRÁMITES QUE SE DEBEN REALIZAR CON LA POBLACIÓN BENEFICIARIA DE SUBSIDIO DISTRITAL DE ARRENDAMIENTO TEMPORAL DE ACUERDO AL DECRETO DECRETO DISTRITAL 1053 DE 2020</t>
  </si>
  <si>
    <t>https://community.secop.gov.co/Public/Tendering/OpportunityDetail/Index?noticeUID=CO1.NTC.5996473&amp;isFromPublicArea=True&amp;isModal=False</t>
  </si>
  <si>
    <t>119 DE 2024</t>
  </si>
  <si>
    <t>LAURA KATERINE HERNANDEZ LOPEZ</t>
  </si>
  <si>
    <t>PRESTACIÓN DE SERVICIOS PROFESIONALES COMO CONTRATISTA INDEPENDIENTE, POR SU PROPIA CUENTA Y RIESGO COMO APOYO SOCIAL A LA VERIFICACIÓN DE HABITABILIDAD</t>
  </si>
  <si>
    <t>https://community.secop.gov.co/Public/Tendering/OpportunityDetail/Index?noticeUID=CO1.NTC.5996268&amp;isFromPublicArea=True&amp;isModal=False</t>
  </si>
  <si>
    <t>120 DE 2024</t>
  </si>
  <si>
    <t>CLAUDIA HELENA PULGARIN MONSALVE</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</si>
  <si>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</si>
  <si>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https://community.secop.gov.co/Public/Tendering/OpportunityDetail/Index?noticeUID=CO1.NTC.6000068&amp;isFromPublicArea=True&amp;isModal=False</t>
  </si>
  <si>
    <t>122 DE 2024</t>
  </si>
  <si>
    <t>BRIAN RUIZ RODRIGUEZ</t>
  </si>
  <si>
    <t>PRESTACIÓN DE SERVICIOS PROFESIONALES COMO CONTRATISTA INDEPENDIENTE POR SU PROPIA CUENTA Y RIESGO, PARA APOYAR AL ISVIMED EN EL PROCESO DE GESTIÓN POSCONTRACTUAL DE LOS PROCESOS DE LEY 80 Y LIQUIDACIONES DE FIDUCIAS DESDE EL COMPONENTE CONTABLE Y FINANCIERO.</t>
  </si>
  <si>
    <t>22/04/2024</t>
  </si>
  <si>
    <t>https://community.secop.gov.co/Public/Tendering/OpportunityDetail/Index?noticeUID=CO1.NTC.6014603&amp;isFromPublicArea=True&amp;isModal=False</t>
  </si>
  <si>
    <t>124 DE 2024</t>
  </si>
  <si>
    <t>ANDRES OROZCO LOPEZ</t>
  </si>
  <si>
    <t>PRESTACIÓN DE SERVICIOS PROFESIONALES COMO CONTRATISTA INDEPENDIENTE, SIN VINCULO LABORAL POR SU PROPIA CUENTA Y RIESGO PARA APOYAR LAS ACTIVIDADES DE SEGUIMIENTO DE PROYECTOS URBANOS Y ARQUITECTONICOS (PREFERIBLEMENTE VIVIENDA). COMO APOYO A LA SUPERVISION DE LOS CONTRATOS EN DISEÑOS.</t>
  </si>
  <si>
    <t>https://community.secop.gov.co/Public/Tendering/OpportunityDetail/Index?noticeUID=CO1.NTC.6014396&amp;isFromPublicArea=True&amp;isModal=False</t>
  </si>
  <si>
    <t>125 DE 2024</t>
  </si>
  <si>
    <t>YOHANA ANDREA GUERRA CORREA</t>
  </si>
  <si>
    <t>PRESTACIÓN DE SERVICIOS DE APOYO A LA GESTIÓN DOCUMENTAL COMO CONTRATISTA INDEPENDIENTE,POR SU PROPIA  CUENTA Y RIESGO, PARA LIDERAR EL PROCESO ADMINISTRATIVO Y FINANCIERO DESDE EL COMPONENTE DE ADMINISTRACIÓN  DOCUMENTAL , ARCHIVO  Y OPERATIVO DE LOS PROYECTOS DEL ISVIMED</t>
  </si>
  <si>
    <t>https://community.secop.gov.co/Public/Tendering/OpportunityDetail/Index?noticeUID=CO1.NTC.6013546&amp;isFromPublicArea=True&amp;isModal=False</t>
  </si>
  <si>
    <t>126 DE 2024</t>
  </si>
  <si>
    <t>JULIAN MAURICIO VELASQUEZ RAMIREZ</t>
  </si>
  <si>
    <t>PRESTACIÓN DE SERVICIOS PROFESIONALES COMO CONTRATISTA INDEPENDIENTE, POR SU PROPIA CUENTA Y RIESGO PARA APOYAR A LA SUBDIRECCIÓN ADMINISTRATIVA Y FINANCIERA COMO APOYO EN LOS PROCESOS OPERATIVOS DE LA TESORERIA</t>
  </si>
  <si>
    <t>https://community.secop.gov.co/Public/Tendering/OpportunityDetail/Index?noticeUID=CO1.NTC.6014535&amp;isFromPublicArea=True&amp;isModal=False</t>
  </si>
  <si>
    <t>127 DE 2024</t>
  </si>
  <si>
    <t>CARLOS EDUARDO RUIZ ALZATE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</si>
  <si>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</si>
  <si>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24/04/2024</t>
  </si>
  <si>
    <t>https://community.secop.gov.co/Public/Tendering/OpportunityDetail/Index?noticeUID=CO1.NTC.6028870&amp;isFromPublicArea=True&amp;isModal=False</t>
  </si>
  <si>
    <t>128 DE 2024</t>
  </si>
  <si>
    <t>LAURA MARIA FLOREZ ZAPATA</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</si>
  <si>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</si>
  <si>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25/04/2024</t>
  </si>
  <si>
    <t>https://community.secop.gov.co/Public/Tendering/OpportunityDetail/Index?noticeUID=CO1.NTC.6031551&amp;isFromPublicArea=True&amp;isModal=False</t>
  </si>
  <si>
    <t>129 DE 2024</t>
  </si>
  <si>
    <t>ELKIN MAURICIO AMPUDIA MOSQUERA</t>
  </si>
  <si>
    <t>PRESTACIÓN DE SERVICIOS PROFESIONALES COMO CONTRATISTA INDEPENDIENTE, POR SU PROPIA CUENTA Y RIESGO COMO APOYO SOCIAL A LA VERIFICACIÓN DE HABITALIDAD</t>
  </si>
  <si>
    <t>https://community.secop.gov.co/Public/Tendering/OpportunityDetail/Index?noticeUID=CO1.NTC.6027815&amp;isFromPublicArea=True&amp;isModal=False</t>
  </si>
  <si>
    <t>130 DE 2024</t>
  </si>
  <si>
    <t>AURELIO AGUIRRE ARBELAEZ</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</si>
  <si>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</si>
  <si>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https://community.secop.gov.co/Public/Tendering/OpportunityDetail/Index?noticeUID=CO1.NTC.6029118&amp;isFromPublicArea=True&amp;isModal=False</t>
  </si>
  <si>
    <t>131 DE 2024</t>
  </si>
  <si>
    <t>CRISTIAN CAMILO ARTEAGA ARANGO</t>
  </si>
  <si>
    <t xml:space="preserve">PRESTACIÓN DE SERVICIOS PROFESIONALES COMO CONTRATISTA INDEPENDIENTE, POR SU PROPIA CUENTA Y RIESGO COMO APOYO 1 A LA EJECUCIÓN DE LOS PROGRAMAS Y PROYECTOS QUE ADELANTA EL ISVIMED DESDE EL COMPONENTE JURÍDICO. </t>
  </si>
  <si>
    <t>214</t>
  </si>
  <si>
    <t>02/05/2024</t>
  </si>
  <si>
    <t>https://community.secop.gov.co/Public/Tendering/OpportunityDetail/Index?noticeUID=CO1.NTC.6065229&amp;isFromPublicArea=True&amp;isModal=False</t>
  </si>
  <si>
    <t>132 DE 2024</t>
  </si>
  <si>
    <t>DAVID ANTONIO TORRES SIERRA</t>
  </si>
  <si>
    <t>PRESTACIÓN DE SERVICIOS PROFESIONALES COMO CONTRATISTA INDEPENDIENTE, POR SU PROPIA CUENTA Y RIESGO COMO APOYO 2 A LA EJECUCIÓN DE LOS PROGRAMAS Y PROYECTOS QUE ADELANTA EL ISVIMED DESDE EL COMPONENTE JURÍDICO.</t>
  </si>
  <si>
    <t>215</t>
  </si>
  <si>
    <t>https://community.secop.gov.co/Public/Tendering/OpportunityDetail/Index?noticeUID=CO1.NTC.6064710&amp;isFromPublicArea=True&amp;isModal=False</t>
  </si>
  <si>
    <t>133 DE 2024</t>
  </si>
  <si>
    <t>LIZA MILEYBY RUA METAUTE</t>
  </si>
  <si>
    <t>PRESTACIÓN DE SERVICIOS PROFESIONALES COMO CONTRATISTA INDEPENDIENTE 2, POR SU PROPIA CUENTA Y RIESGO PARA APOYAR A LA SUBDIRECCIÓN ADMINISTRATIVA Y FINANCIERA EN EL PROCESO CONTABLE Y FINANCIERO</t>
  </si>
  <si>
    <t>233</t>
  </si>
  <si>
    <t>09/05/2024</t>
  </si>
  <si>
    <t>https://community.secop.gov.co/Public/Tendering/ContractNoticePhases/View?PPI=CO1.PPI.31528764&amp;isFromPublicArea=True&amp;isModal=False</t>
  </si>
  <si>
    <t>134 DE 2024</t>
  </si>
  <si>
    <t>WILLIAM DARIO LONDOÑO ALVAREZ</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</si>
  <si>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</si>
  <si>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223</t>
  </si>
  <si>
    <t>https://community.secop.gov.co/Public/Tendering/OpportunityDetail/Index?noticeUID=CO1.NTC.6065321&amp;isFromPublicArea=True&amp;isModal=False</t>
  </si>
  <si>
    <t>135 DE 2024</t>
  </si>
  <si>
    <t>PAOLA ANDREA DUQUE GOMEZ</t>
  </si>
  <si>
    <t xml:space="preserve">PRESTACION DE SERVICIOS PROFESIONALES COMO CONTRATISTA INDEPENDIENTE, POR SU PROPIA CUENTA Y RIESGO COMO APOYO 1 AL PROFESIONAL DE LIQUIDACIONES EN EL PROCESO DE REVISION Y ELABORACION DE LOS INFORMES DE LOS PROYECTOS QUE SE ENCUENTRAN PENDIENTES DE LOS INFORMES DE LIQUIDACION DE LA SUBDIRECCION DE DOTACION DE VIVIENDA Y HABITAT. </t>
  </si>
  <si>
    <t>224</t>
  </si>
  <si>
    <t>https://community.secop.gov.co/Public/Tendering/OpportunityDetail/Index?noticeUID=CO1.NTC.6066312&amp;isFromPublicArea=True&amp;isModal=False</t>
  </si>
  <si>
    <t>136 DE 2024</t>
  </si>
  <si>
    <t xml:space="preserve">CONTRATO INTERADMINISTRIVO </t>
  </si>
  <si>
    <t>ASOCIACION CANAL LOCAL DE TELEVISION DE MEDELLIN "TELEMEDELLIN"</t>
  </si>
  <si>
    <t>ADMINISTRACION DE RECURSOS PARA EL DESRROLLO DE LAS ACTIVIDADES CONSISTENTES EN GARANTIZAR EL MANTENIMIENTO Y SOPORTE TECNICO INTEGRAL A LA PAGINA WEB DEL ISVIMED Y LA EJECUCION DEL PLAN DE MEDIOS DE LA ENTIDAD EN EL AÑO 2024.</t>
  </si>
  <si>
    <t>229</t>
  </si>
  <si>
    <t>08/05/2024</t>
  </si>
  <si>
    <t>https://community.secop.gov.co/Public/Tendering/OpportunityDetail/Index?noticeUID=CO1.NTC.6063474&amp;isFromPublicArea=True&amp;isModal=False</t>
  </si>
  <si>
    <t>137 DE 2024</t>
  </si>
  <si>
    <t>VALENTINA ESCUDERO BUSTAMANTE</t>
  </si>
  <si>
    <t>PRESTACIÓN DE SERVICIOS PROFESIONALES COMO CONTRATISTA INDEPENDIENTE 3, POR SU PROPIA CUENTA Y RIESGO PARA APOYAR A LA SUBDIRECCIÓN ADMINISTRATIVA Y FINANCIERA EN EL PROCESO CONTABLE Y FINANCIERO</t>
  </si>
  <si>
    <t>234</t>
  </si>
  <si>
    <t>https://community.secop.gov.co/Public/Tendering/OpportunityDetail/Index?noticeUID=CO1.NTC.6063256&amp;isFromPublicArea=True&amp;isModal=False</t>
  </si>
  <si>
    <t>138 DE 2024</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</si>
  <si>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</si>
  <si>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165</t>
  </si>
  <si>
    <t>https://community.secop.gov.co/Public/Tendering/OpportunityDetail/Index?noticeUID=CO1.NTC.6063998&amp;isFromPublicArea=True&amp;isModal=False</t>
  </si>
  <si>
    <t>139 DE 2024</t>
  </si>
  <si>
    <t>LIGIA MARYED TORRES ESPINOSA</t>
  </si>
  <si>
    <t xml:space="preserve">PRESTACION DE SERVICIOS PROFESIONALES COMO CONTRATISTA INDEPENDIENTE, POR SU PROPIA CUENTA Y RIESGO PARA  APOYAR LA EJECUCIÓN DEL PROGRAMA DE MEJORAMIENTO INTEGRAL DE BARRIOS EN EL PROYECTO RECONOCIMIENTO DE  EDIFICACIONES-CURADURIA CERO DESDE EL COMPONENTE TÉCNICO EN LA REVISIÓN Y APROBACIÓN DE PLANOS  ARQUITECTONICOS  </t>
  </si>
  <si>
    <t>228</t>
  </si>
  <si>
    <t>https://community.secop.gov.co/Public/Tendering/OpportunityDetail/Index?noticeUID=CO1.NTC.6063452&amp;isFromPublicArea=True&amp;isModal=False</t>
  </si>
  <si>
    <t>140 DE 2024</t>
  </si>
  <si>
    <t>LUIS JAIRO CASTRO OSORIO</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</si>
  <si>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 VIVIENDA NUEVA Y USADA DESDE EL COMPONENTE JURIDICO Y ADMINISTRATIVO.</t>
  </si>
  <si>
    <t>235</t>
  </si>
  <si>
    <t>https://community.secop.gov.co/Public/Tendering/ContractNoticePhases/View?PPI=CO1.PPI.31537419&amp;isFromPublicArea=True&amp;isModal=False</t>
  </si>
  <si>
    <t>141 DE 2024</t>
  </si>
  <si>
    <t>JUAN PABLO CALLE CALLE</t>
  </si>
  <si>
    <t xml:space="preserve">PRESTACIÓN DE SERVICIOS DE APOYO A LA GESTION COMO CONTRATISTA INDEPENDIENTE, POR SU PROPIA CUENTA Y RIESGO PARA  APOYAR LA EJECUCIÓN DE LOS PROGRAMAS Y PROYECTOS, QUE SE EJECUTEN EN LA SUBDIRECCIÓN JURIDICA, EN EL ´PROCESO DE  TITULACIÓN, DESDE EL COMPONENTE LOGISTICO Y DE GESTION DOCUMENTAL.  </t>
  </si>
  <si>
    <t>242</t>
  </si>
  <si>
    <t>https://community.secop.gov.co/Public/Tendering/OpportunityDetail/Index?noticeUID=CO1.NTC.6065441&amp;isFromPublicArea=True&amp;isModal=False</t>
  </si>
  <si>
    <t>142 DE 2024</t>
  </si>
  <si>
    <t>LUIS CARLOS CASTRO ARTEAGA</t>
  </si>
  <si>
    <t>PRESTACIÓN DE SERVICIOS PROFESIONALES COMO CONTRATISTA INDEPENDIENTE, POR SU PROPIA CUENTA Y RIESGO PARA  APOYAR LA EJECUCIÓN DE LOS PROGRAMAS Y PROYECTOS, QUE SE EJECUTEN EN LA SUBDIRECCIÓN JURÍDICA DESDE EL  COMPONENTE JURIDICO, ARTICULANDO LAS SUBDIRECCIÓNES Y JEFATURAS DEL ISVIMED.</t>
  </si>
  <si>
    <t>241</t>
  </si>
  <si>
    <t>https://community.secop.gov.co/Public/Tendering/OpportunityDetail/Index?noticeUID=CO1.NTC.6066302&amp;isFromPublicArea=True&amp;isModal=False</t>
  </si>
  <si>
    <t>143 DE 2024</t>
  </si>
  <si>
    <t>ARLEY STYVEN YEPES CANO</t>
  </si>
  <si>
    <t>PRESTACIÓN DE SERVICIOS DE APOYO A LA GESTIÓN COMO CONTRATISTA INDEPENDIENTE, POR SU PROPIA CUENTA Y RIESGO  PARA APOYAR LA EJECUCIÓN DE LOS PROGRAMAS Y PROYECTOS, EN EL PROGRAMA DE ATENCIÓN AL USUARIO DESDE EL  COMPONENTE LOGÍSTICO Y ADMINISTRATIVO.</t>
  </si>
  <si>
    <t>240</t>
  </si>
  <si>
    <t>https://community.secop.gov.co/Public/Tendering/OpportunityDetail/Index?noticeUID=CO1.NTC.6065163&amp;isFromPublicArea=True&amp;isModal=False</t>
  </si>
  <si>
    <t>144 DE 2024</t>
  </si>
  <si>
    <t>DANIEL GUSTAVO RAMOS ROJAS</t>
  </si>
  <si>
    <t xml:space="preserve">PRESTACIÓN DE SERVICIOS PROFESIONALES COMO CONTRATISTA INDEPENDIENTE, POR SU PROPIA CUENTA Y RIESGO PARA  APOYAR LA EJECUCIÓN DE LOS PROGRAMAS Y PROYECTOS, QUE SE EJECUTEN EN LA SUBDIRECCIÓN JURÍDICA DESDE EL  COMPONENTE JURIDICO, ARTICULANDO LAS SUBDIRECCIÓNES DEL ISVIMED. </t>
  </si>
  <si>
    <t>238</t>
  </si>
  <si>
    <t>https://community.secop.gov.co/Public/Tendering/OpportunityDetail/Index?noticeUID=CO1.NTC.6064937&amp;isFromPublicArea=True&amp;isModal=False</t>
  </si>
  <si>
    <t>146 DE 2024</t>
  </si>
  <si>
    <t>IVAN DARIO OSORIO MESA</t>
  </si>
  <si>
    <t xml:space="preserve">PRESTACIÓN DE SERVICIOS PROFESIONALES COMO CONTRATISTA INDEPENDIENTE, POR SU PROPIA CUENTA Y RIESGO, PARA APOYAR AL ISVIMED EN LOS PROCESOS Y PROYECTOS DE TITULACION Y SANEAMIENTO LEGALIZACIÓN QUE SE EJECUTEN EN LA SUBDIRECCIÓN JURIDICA, DESDE EL COMPONENTE JURIDICO. </t>
  </si>
  <si>
    <t>243</t>
  </si>
  <si>
    <t>147 DE 2024</t>
  </si>
  <si>
    <t>JENNIFER ATEHORTUA HENAO</t>
  </si>
  <si>
    <t>PRESTACIÓN DE SERVICIOS PROFESIONALES COMO CONTRATISTA INDEPENDIENTE, POR SU PROPIA CUENTA Y RIESGO PARA  APOYAR LA EJECUCIÓN DE LOS PROGRAMAS Y PROYECTOS, QUE SE EJECUTEN EN LA SUBDIRECCIÓN JURÍDICA DESDE EL  COMPONENTE ADMINISTRATIVO Y FINANCIERO, ARTICULANDO LAS SUBDIRECCIÓNES Y JEFATURAS DEL ISVIMED.</t>
  </si>
  <si>
    <t>239</t>
  </si>
  <si>
    <t>https://community.secop.gov.co/Public/Tendering/OpportunityDetail/Index?noticeUID=CO1.NTC.6065681&amp;isFromPublicArea=True&amp;isModal=False</t>
  </si>
  <si>
    <t>148 DE 2024</t>
  </si>
  <si>
    <t>JULIAN OSORIO BUSTAMANTE</t>
  </si>
  <si>
    <t>PRESTACIÓN DE SERVICIOS DE APOYÓ A LA GESTIÓN 1 COMO CONTRATISTA INDEPENDIENTE, POR SU PROPIA CUENTA Y RIESGO, PARA APOYAR EL PROCESO ADMINISTRATIVO Y FINANCIERO DESDE EL COMPONENTE DE ADMINISTRACIÓN DOCUMENTAL, ARCHIVO Y OPERATIVO DE LOS PROYECTOS DEL ISVIMED.</t>
  </si>
  <si>
    <t>232</t>
  </si>
  <si>
    <t>https://community.secop.gov.co/Public/Tendering/OpportunityDetail/Index?noticeUID=CO1.NTC.6064258&amp;isFromPublicArea=True&amp;isModal=False</t>
  </si>
  <si>
    <t>150 DE 2024</t>
  </si>
  <si>
    <t>VIVIAN CRISTINA MARIN RESTREPO</t>
  </si>
  <si>
    <t>PRESTACIÓN DE SERVICIOS PROFESIONALES COMO CONTRATISTA INDEPENDIENTE, POR SU  PROPIA CUENTA Y RIESGO PARA APOYAR LA EJECUCIÓN DE LOS PROGRAMAS Y PROYECTOS DEL  PLAN DE DESARROLLO, QUE SE EJECUTEN EN LA SUBDIRECCIÓN JURIDICA EN EL PROCESO DE  SANEAMIENTO, ASIGNACION DE SUBSIDIOS Y ESCRITURACIÓN DESDE EL COMPONENTE  JURIDICO.</t>
  </si>
  <si>
    <t>237</t>
  </si>
  <si>
    <t>https://community.secop.gov.co/Public/Tendering/OpportunityDetail/Index?noticeUID=CO1.NTC.6065546&amp;isFromPublicArea=True&amp;isModal=False</t>
  </si>
  <si>
    <t>151 DE 2024</t>
  </si>
  <si>
    <t>TOMAS ARANGO MACHADO</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</si>
  <si>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DESDE EL COMPONENTE JURIDICO</t>
  </si>
  <si>
    <t>236</t>
  </si>
  <si>
    <t>https://community.secop.gov.co/Public/Tendering/OpportunityDetail/Index?noticeUID=CO1.NTC.6065558&amp;isFromPublicArea=True&amp;isModal=False</t>
  </si>
  <si>
    <t>152 DE 2024</t>
  </si>
  <si>
    <t>CAMILO ANDRES CANO ARIAS</t>
  </si>
  <si>
    <t>PRESTACION DE SERVICIOS PROFESIONALES COMO CONTRATISTA INDEPENDIENTE, POR SU PROPIA CUENTA Y RIESGO COMO APOYO 2  AL PROFESIONAL DE LIQUIDACIONES EN EL PROCESO DE REVISION Y ELABORACION DE LOS INFORMES DE LOS PROYECTOS QUE SE  ENCUENTRAN PENDIENTES DE LOS INFORMES DE LIQUIDACION DE LA SUBDIRECCION DE DOTACION DE VIVIENDA Y HABITAT.</t>
  </si>
  <si>
    <t>246</t>
  </si>
  <si>
    <t>06/05/2024</t>
  </si>
  <si>
    <t>https://community.secop.gov.co/Public/Tendering/OpportunityDetail/Index?noticeUID=CO1.NTC.6079569&amp;isFromPublicArea=True&amp;isModal=False</t>
  </si>
  <si>
    <t>153 DE 2024</t>
  </si>
  <si>
    <t>WILDER SNEIDER OLARTE HERNANDEZ</t>
  </si>
  <si>
    <t>PRESTACIÓN DE SERVICIOS DE APOYO 2 A LA GESTIÓN COMO CONTRATISTA INDEPENDIENTE, POR SU PROPIA CUENTA Y RIESGO PARA APOYAR A LA SUBDIRECCIÓN ADMINISTRATIVA Y FINANCIERA EN LE PROCESO DE GESTIÓN DOCUMENTAL</t>
  </si>
  <si>
    <t>248</t>
  </si>
  <si>
    <t>https://community.secop.gov.co/Public/Tendering/OpportunityDetail/Index?noticeUID=CO1.NTC.6081289&amp;isFromPublicArea=True&amp;isModal=False</t>
  </si>
  <si>
    <t>154 DE 2024</t>
  </si>
  <si>
    <t>GUILLERMO LEÓN DURANGO ESPINOSA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</si>
  <si>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</si>
  <si>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212</t>
  </si>
  <si>
    <t>07/05/2024</t>
  </si>
  <si>
    <t>https://community.secop.gov.co/Public/Tendering/OpportunityDetail/Index?noticeUID=CO1.NTC.6090101&amp;isFromPublicArea=True&amp;isModal=False</t>
  </si>
  <si>
    <t>158 DE 2024</t>
  </si>
  <si>
    <t>JORGE ANDRES LONDOÑO MORENO</t>
  </si>
  <si>
    <t xml:space="preserve">PRESTACIÓN DE SERVICIOS PROFESIONALES COMO CONTRATISTA INDEPENDIENTE, SIN VÍNCULO LABORAL POR SU PROPIA CUENTA Y RIESGO, PARA APOYAR AL ISVIMED DESDE LA SUBDIRECCIÓN ADMINISTRATIVA Y FINANCIERA DE MANERA TRASVERSAL EN EL COMPONENTE FINANCIERO Y CONTABLE. </t>
  </si>
  <si>
    <t>272</t>
  </si>
  <si>
    <t>https://community.secop.gov.co/Public/Tendering/OpportunityDetail/Index?noticeUID=CO1.NTC.6103187&amp;isFromPublicArea=True&amp;isModal=False</t>
  </si>
  <si>
    <t>159 DE 2024</t>
  </si>
  <si>
    <t>ROBINSON ANDRES MONTOYA VILLA</t>
  </si>
  <si>
    <t>PRESTACIÓN DE SERVICIOS PROFESIONALES COMO CONTRATISTA INDEPENDIENTE, POR SU PROPIA CUENTA Y RIESGO COMO APOYO A LOS PROCESOS DE POSTULACIÓN Y ENTREGA DE LOS SDV</t>
  </si>
  <si>
    <t>266</t>
  </si>
  <si>
    <t>https://community.secop.gov.co/Public/Tendering/OpportunityDetail/Index?noticeUID=CO1.NTC.6105631&amp;isFromPublicArea=True&amp;isModal=False</t>
  </si>
  <si>
    <t>160 DE 2024</t>
  </si>
  <si>
    <t>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</si>
  <si>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</si>
  <si>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270</t>
  </si>
  <si>
    <t>https://community.secop.gov.co/Public/Tendering/OpportunityDetail/Index?noticeUID=CO1.NTC.6103362&amp;isFromPublicArea=True&amp;isModal=False</t>
  </si>
  <si>
    <t>161 DE 2024</t>
  </si>
  <si>
    <t>YSABEL KRYSTINA SANDOVAL JIMENEZ</t>
  </si>
  <si>
    <t>269</t>
  </si>
  <si>
    <t>https://community.secop.gov.co/Public/Tendering/ContractNoticePhases/View?PPI=CO1.PPI.31695421&amp;isFromPublicArea=True&amp;isModal=False</t>
  </si>
  <si>
    <t>162 DE 2024</t>
  </si>
  <si>
    <t>MARIANA PASSOS VERA</t>
  </si>
  <si>
    <t>PRESTACIÓN DE SERVICIOS PROFESIONALES COMO CONTRATISTA INDEPENDIENTE, POR SU PROPIA CUENTA Y RIESGO, COMO APOYO FINANCIERO EN TODOS LOS CIERRES CONTABLES DE LAS DIFERENTES FIDUCIAS QUE SE ENCUENTRA A CARGO DEL ISVIMED.</t>
  </si>
  <si>
    <t>268</t>
  </si>
  <si>
    <t>https://community.secop.gov.co/Public/Tendering/OpportunityDetail/Index?noticeUID=CO1.NTC.6105095&amp;isFromPublicArea=True&amp;isModal=False</t>
  </si>
  <si>
    <t>163 DE 2024</t>
  </si>
  <si>
    <t>JAIR DARIO ACOSTA MAYA</t>
  </si>
  <si>
    <t xml:space="preserve">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 </t>
  </si>
  <si>
    <t>271</t>
  </si>
  <si>
    <t>https://community.secop.gov.co/Public/Tendering/OpportunityDetail/Index?noticeUID=CO1.NTC.6105258&amp;isFromPublicArea=True&amp;isModal=False</t>
  </si>
  <si>
    <t>164 DE 2024</t>
  </si>
  <si>
    <t>DAYANA ESPINOSA ARISTIZABAL</t>
  </si>
  <si>
    <t>PRESTACIÓN DE SERVICIOS PROFESIONALES COMO CONTRATISTA INDEPENDIENTE, POR SU PROPIA CUENTA Y RIESGO PARA APOYAR EL PROCESO DE GESTIÓN DE TALENTO HUMANO EN EL DISEÑO, EJECUCIÓN Y CONTROL DEL PLAN DE SEGURIDAD Y SALUD EN EL TRABAJO</t>
  </si>
  <si>
    <t>265</t>
  </si>
  <si>
    <t>165 DE 2024</t>
  </si>
  <si>
    <t>DIANA PAOLA RODRÍGUEZ TRUJILLO</t>
  </si>
  <si>
    <t xml:space="preserve">PRESTACIÓN DE SERVICIOS PROFESIONALES COMO CONTRATISTA INDEPENDIENTE, POR SU PROPIA CUENTA Y RIESGO, PARA APOYAR LOS TRÁMITES FINANCIEROS TRANVERSALES DE LA SUBDIRECCIÓN POBLACIONAL. </t>
  </si>
  <si>
    <t>267</t>
  </si>
  <si>
    <t>14/05/2024</t>
  </si>
  <si>
    <t>https://community.secop.gov.co/Public/Tendering/OpportunityDetail/Index?noticeUID=CO1.NTC.6119302&amp;isFromPublicArea=True&amp;isModal=False</t>
  </si>
  <si>
    <t>166 DE 2024</t>
  </si>
  <si>
    <t>MONICA MARIA ARBOLEDA LORA</t>
  </si>
  <si>
    <t>PRESTACIÓN DE SERVICIOS DE APOYO A LA GESTION COMO CONTRATISTA INDEPENDIENTE, POR  SU PROPIA CUENTA Y RIESGO, PARA APOYAR EL PROCESO DE FIDUCIAS EN LA SUBDIRECCIÓN  JURÍDICA DESDE EL COMPONENTE TECNICO Y JURÍDICO</t>
  </si>
  <si>
    <t>273</t>
  </si>
  <si>
    <t>https://community.secop.gov.co/Public/Tendering/OpportunityDetail/Index?noticeUID=CO1.NTC.6121859&amp;isFromPublicArea=True&amp;isModal=False</t>
  </si>
  <si>
    <t>167 DE 2024</t>
  </si>
  <si>
    <t>STEVENS ACEVEDO CARDONA</t>
  </si>
  <si>
    <t xml:space="preserve">PRESTACIÓN DE SERVICIOS PROFESIONALES COMO CONTRATISTA INDEPENDIENTE, SIN VÍNCULO LABORAL POR SU PROPIA CUENTA Y  RIESGO PARA APOYAR LAS ACTIVIDADES DE GEORREFERENCIACIÓN, MANEJO DE ARGIS Y HERRAMIENTAS. APLICACIÓN DE  CONOCIMIENTOS EN SISTEMAS DE INFORMACIÓN GEOGRÁFICA -SIG </t>
  </si>
  <si>
    <t>264</t>
  </si>
  <si>
    <t>https://community.secop.gov.co/Public/Tendering/OpportunityDetail/Index?noticeUID=CO1.NTC.6121192&amp;isFromPublicArea=True&amp;isModal=False</t>
  </si>
  <si>
    <t>168 DE 2024</t>
  </si>
  <si>
    <t>MAURICIO ALBERTO GIRALDO GALLEGO</t>
  </si>
  <si>
    <t>PRESTACIÓN DE SERVICIOS PROFESIONALES ESPECIALIZADOS 1 COMO CONTRATISTA INDEPENDIENTE, SIN VÍNCULO LABORAL POR SU PROPIA CUENTA Y RIESGO, PARA APOYAR AL ISVIMED EN LA SUBDIRECCIÓN ADMINISTRATIVA Y FINANCIERA DESDE EL COMPONENTE FINANCIERO.</t>
  </si>
  <si>
    <t>278</t>
  </si>
  <si>
    <t>16/05/2024</t>
  </si>
  <si>
    <t>https://community.secop.gov.co/Public/Tendering/OpportunityDetail/Index?noticeUID=CO1.NTC.6132776&amp;isFromPublicArea=True&amp;isModal=False</t>
  </si>
  <si>
    <t>169 DE 2024</t>
  </si>
  <si>
    <t>YOLANDA MARIA RUA MUÑOZ</t>
  </si>
  <si>
    <t>PRESTACIÓN DE SERVICIOS PROFESIONALES COMO CONTRATISTA INDEPENDIENTE, POR SU PROPIA CUENTA Y RIESGO, COMO APOYO EN LA ESTRUCTURACIÓN Y SEGUIMIENTO DE LOS PROGRAMAS Y PROYECTOS DEL ISVIMED DESDE EL COMPONENTE DE MANTENIMIENTO Y MEJORA DEL SISTEMA DE GESTIÓN DE CALIDAD-SGC.</t>
  </si>
  <si>
    <t>285</t>
  </si>
  <si>
    <t>https://community.secop.gov.co/Public/Tendering/OpportunityDetail/Index?noticeUID=CO1.NTC.6133351&amp;isFromPublicArea=True&amp;isModal=False</t>
  </si>
  <si>
    <t>170 DE 2024</t>
  </si>
  <si>
    <t xml:space="preserve">CONVENIO INTERADMINISTRATIVO </t>
  </si>
  <si>
    <t>EMPRESA DE VIVIENDA DE ANTIOQUIA -VIVA</t>
  </si>
  <si>
    <t>CONVENIO INTERADMISTRATIVO PARA DESARROLAR EL PROGRAMA DE MEJORAMIENTO DE VIVIENDA URBANA, GARANTIZANDO CONDICIONES DE HABITABILIDAD Y EL DERECHO A LA VIVIENDA DIGNA DE LOS HABITANTES DEL DISTRITO ESPECIAL DE CIENCIA, TECNOLOGÍA E INNOVACIÓN DE MEDELLIN</t>
  </si>
  <si>
    <t>257</t>
  </si>
  <si>
    <t>29/05/2024</t>
  </si>
  <si>
    <t>https://community.secop.gov.co/Public/Tendering/OpportunityDetail/Index?noticeUID=CO1.NTC.6182981&amp;isFromPublicArea=True&amp;isModal=False</t>
  </si>
  <si>
    <t>171 DE 2024</t>
  </si>
  <si>
    <t xml:space="preserve">PRESTACIÓN DE SERVICIOS </t>
  </si>
  <si>
    <t>FUMIGACIONES INDUSTRIALES LIMITADA</t>
  </si>
  <si>
    <t>PRESTAR EL SERVICIO DE FUMIGACIÓN DE PLAGAS Y DESINFECCIÓN EN LAS SEDES DEL INSTITUTO SOCIAL DE VIVIENDA Y HÁBITAT DE MEDELLÍN ISVIMED</t>
  </si>
  <si>
    <t>204</t>
  </si>
  <si>
    <t>22/05/2024</t>
  </si>
  <si>
    <t>https://community.secop.gov.co/Public/Tendering/OpportunityDetail/Index?noticeUID=CO1.NTC.6050281&amp;isFromPublicArea=True&amp;isModal=False</t>
  </si>
  <si>
    <t>172 DE 2024</t>
  </si>
  <si>
    <t xml:space="preserve">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 </t>
  </si>
  <si>
    <t>277</t>
  </si>
  <si>
    <t>17/05/2024</t>
  </si>
  <si>
    <t>https://community.secop.gov.co/Public/Tendering/OpportunityDetail/Index?noticeUID=CO1.NTC.6141016&amp;isFromPublicArea=True&amp;isModal=False</t>
  </si>
  <si>
    <t>173 DE 2024</t>
  </si>
  <si>
    <t>JORGE MARIO OCHOA JARAMILLO</t>
  </si>
  <si>
    <t>PRESTACION DE SERVICIOS PROFESIONALES COMO CONTRATISTA INDEPENDIENTE, POR SU PROPIA CUENTA Y RIESGO COMO APOYO 1 A LA EJECUCIÓN DEL PROGRAMA MEJORAMIENTO INTEGRAL DE BARRIOS EN EL PROYECTO RECONOCIMIENTO DE EDIFICACIONES, DESDE EL COMPONENTE DE LEVANTAMIENTO DE DIBUJOS EN CAMPO.</t>
  </si>
  <si>
    <t>140</t>
  </si>
  <si>
    <t>21/05/2024</t>
  </si>
  <si>
    <t>https://community.secop.gov.co/Public/Tendering/OpportunityDetail/Index?noticeUID=CO1.NTC.6161521&amp;isFromPublicArea=True&amp;isModal=False</t>
  </si>
  <si>
    <t>174 DE 2024</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</si>
  <si>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</si>
  <si>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293</t>
  </si>
  <si>
    <t>https://community.secop.gov.co/Public/Tendering/OpportunityDetail/Index?noticeUID=CO1.NTC.6164031&amp;isFromPublicArea=True&amp;isModal=False</t>
  </si>
  <si>
    <t>175 DE 2024</t>
  </si>
  <si>
    <t xml:space="preserve">PRESTACIÓN DE SERVICIOS PROFESIONALES COMO CONTRATISTA INDEPENDIENTE, POR SU PROPIA CUENTA Y RIESGO, PARA APOYAR LA COORDINACIÓN, ARTICULACIÓN, Y RELACIONAMIENTO INTERINSTITUCIONAL DEL COMPONENTE DE COMUNICACIÓN, INTERNA Y EXTERNA DEL ISVIMED.  </t>
  </si>
  <si>
    <t>287</t>
  </si>
  <si>
    <t>176 DE 2024</t>
  </si>
  <si>
    <t>MANUELA VALLEJO HERNANDEZ</t>
  </si>
  <si>
    <t>PRESTACIÓN DE SERVICIOS PROFESIONALES COMO CONTRATISTA INDEPENDIENTE, POR SU PROPIA CUENTA Y RIESGO, COMO APOYO EN LA PLANEACIÓN ESTRATÉGICA A TRAVÉS DE INSTRUMENTOS TERRITORIALES.</t>
  </si>
  <si>
    <t>286</t>
  </si>
  <si>
    <t>27/05/2024</t>
  </si>
  <si>
    <t>https://community.secop.gov.co/Public/Tendering/OpportunityDetail/Index?noticeUID=CO1.NTC.6167631&amp;isFromPublicArea=True&amp;isModal=False</t>
  </si>
  <si>
    <t>178 DE 2024</t>
  </si>
  <si>
    <t>JOHN FREDY CORDOBA MOSQUERA</t>
  </si>
  <si>
    <t xml:space="preserve">PRESTACIÓN DE SERVICIOS PROFESIONALES COMO CONTRATISTA INDEPENDIENTE, POR SU PROPIA CUENTA Y RIESGO, PARA APOYAR AL  ISVIMED EN LOS PROCESOS, PROGRAMAS Y PROYECTOS DESDE EL COMPONENTE JURÍDICO A LA SUBDIRECCIÓN JURÍDICA. </t>
  </si>
  <si>
    <t>297</t>
  </si>
  <si>
    <t>24/05/2024</t>
  </si>
  <si>
    <t>https://community.secop.gov.co/Public/Tendering/OpportunityDetail/Index?noticeUID=CO1.NTC.6175324&amp;isFromPublicArea=True&amp;isModal=False</t>
  </si>
  <si>
    <t>184 DE 2024</t>
  </si>
  <si>
    <t>MARCO ANDRES LANDÍNEZ MORENO</t>
  </si>
  <si>
    <t>PRESTAR EL SERVICIO DE MANTENIMIENTO PREVENTIVO Y CORRECTIVO CON EL SUMINISTRO DE REPUESTOS A LOS DISPENSADORES DE AGUA INSTALADOS EN LA SEDE DEL INSTITUTO SOCIAL DE VIVIENDA Y HÁBITAT DE MEDELLÍN – ISVIMED</t>
  </si>
  <si>
    <t>252</t>
  </si>
  <si>
    <t>28/05/2024</t>
  </si>
  <si>
    <t>https://community.secop.gov.co/Public/Tendering/OpportunityDetail/Index?noticeUID=CO1.NTC.6122500&amp;isFromPublicArea=True&amp;isModal=False</t>
  </si>
  <si>
    <t xml:space="preserve"> ADRIANA  MARIA CORREA CARRASCAL</t>
  </si>
  <si>
    <t xml:space="preserve">PRESTACIÓN DE SERVICIOS PROFESIONALES COMO CONTRATISTA INDEPENDIENTE, POR SU PROPIA CUENTA Y RIESGO, PARA APOYAR AL  ISVIMED EN LOS PROCESOS Y PROYECTOS DE TITULACION Y SANEAMIENTO DE LEGALIZACION DE PREDIOS QUE SE EJECUTEN EN LA  SUBDIRECCIÓN JURIDICA, DESDE EL COMPONENTE JURIDICO. </t>
  </si>
  <si>
    <t>291</t>
  </si>
  <si>
    <t>289</t>
  </si>
  <si>
    <t>04/06/2024</t>
  </si>
  <si>
    <t>https://community.secop.gov.co/Public/Tendering/OpportunityDetail/Index?noticeUID=CO1.NTC.6218342&amp;isFromPublicArea=True&amp;isModal=False</t>
  </si>
  <si>
    <t xml:space="preserve"> ANDRES FERNANDO CORREA ZULETA</t>
  </si>
  <si>
    <t>PRESTACIÓN DE SERVICIOS PROFESIONALES COMO CONTRATISTA INDEPENDIENTE, POR SU PROPIA CUENTA Y RIESGO PARA APOYAR LA  EJECUCIÓN DE LOS PROGRAMAS, PROYECTOS Y PROCESOS, QUE SE EJECUTEN EN LA SUBDIRECCIÓN JURIDICA EN EL COMPONENTE  JURIDICO.</t>
  </si>
  <si>
    <t>290</t>
  </si>
  <si>
    <t>https://community.secop.gov.co/Public/Tendering/OpportunityDetail/Index?noticeUID=CO1.NTC.6219508&amp;isFromPublicArea=True&amp;isModal=False</t>
  </si>
  <si>
    <t xml:space="preserve"> ASTRID MARIANA RODRIGUEZ MONSALVE</t>
  </si>
  <si>
    <t xml:space="preserve">PRESTACIÓN DE SERVICIOS PROFESIONALES COMO CONTRATISTA INDEPENDIENTE, POR SU PROPIA CUENTA Y RIESGO PARA  APOYAR LA EJECUCIÓN DE LOS PROGRAMAS Y PROYECTOS DEL ISVIMED, DE LA PLANEACIÓN Y EJECUCIÓN QUE SE DESARROLLEN  EN LOS CONVENIOS Y CONTRATOS SUSCRITOS POR EL ISVIMED, DESDE EL COMPONENTE SOCIAL. </t>
  </si>
  <si>
    <t>288</t>
  </si>
  <si>
    <t>https://community.secop.gov.co/Public/Tendering/OpportunityDetail/Index?noticeUID=CO1.NTC.6219570&amp;isFromPublicArea=True&amp;isModal=False</t>
  </si>
  <si>
    <t xml:space="preserve"> MARIANA  RODRIGUEZ  GARCIA </t>
  </si>
  <si>
    <t xml:space="preserve">PRESTACIÓN DE SERVICIOS PROFESIONALES COMO CONTRATISTA INDEPENDIENTE, POR SU PROPIA CUENTA Y RIESGO, PARA APOYAR AL  ISVIMED EN LOS PROCESOS Y PROYECTOS DE OPV QUE SE EJECUTEN EN LA SUBDIRECCIÓN JURIDICA, DESDE EL COMPONENTE  JURIDICO. </t>
  </si>
  <si>
    <t>292</t>
  </si>
  <si>
    <t>https://community.secop.gov.co/Public/Tendering/OpportunityDetail/Index?noticeUID=CO1.NTC.6220190&amp;isFromPublicArea=True&amp;isModal=False</t>
  </si>
  <si>
    <t xml:space="preserve"> VIALENIS DANELIS ALVAREZ PALOMINO</t>
  </si>
  <si>
    <t>PRESTACIÓN DE SERVICIOS PROFESIONALES COMO CONTRATISTA INDEPENDIENTE, POR SU PROPIA CUENTA Y RIESGO, PARA APOYAR AL  ISVIMED EN LOS PROCESOS Y PROYECTOS DE TITULACION QUE SE EJECUTEN EN LA SUBDIRECCIÓN JURIDICA, DESDE EL COMPONENTE JURIDICO.</t>
  </si>
  <si>
    <t>https://community.secop.gov.co/Public/Tendering/OpportunityDetail/Index?noticeUID=CO1.NTC.6220094&amp;isFromPublicArea=True&amp;isModal=False</t>
  </si>
  <si>
    <t xml:space="preserve"> SYGMA TECH S.A.S</t>
  </si>
  <si>
    <t>APOYAR LA EJECUCIÓN DE LOS PROGRAMAS Y PROYECTOS DEL PLAN DE DESARROLLO DE MEDELLÍN, EN EL ACOMPAÑAMIENTO A LOS COMPONENTES DE GESTIÓN DE TIC EN EL SOPORTE, CAPACITACIÓN Y NUEVOS DESARROLLOS DEL SISTEMA DE INFORMACIÓN DEL ISVIMED SIFI.</t>
  </si>
  <si>
    <t>280</t>
  </si>
  <si>
    <t>14/06/2024</t>
  </si>
  <si>
    <t>https://community.secop.gov.co/Public/Tendering/OpportunityDetail/Index?noticeUID=CO1.NTC.6247373&amp;isFromPublicArea=True&amp;isModal=False</t>
  </si>
  <si>
    <t xml:space="preserve"> LUIS  ALFONSO ECHEVERRI ZAPATA </t>
  </si>
  <si>
    <t>PRESTACIÓN DE SERVICIOS PROFESIONALES COMO CONTRATISTA INDEPENDIENTE, POR SU PROPIA CUENTA Y RIESGO COMO  APOYO 1 A LA SUBDIRECCIÓN ADMINISTRATIVA Y FINANCIERA EN EL PROCESO CONTABLE.</t>
  </si>
  <si>
    <t>300</t>
  </si>
  <si>
    <t>https://community.secop.gov.co/Public/Tendering/OpportunityDetail/Index?noticeUID=CO1.NTC.6220360&amp;isFromPublicArea=True&amp;isModal=False</t>
  </si>
  <si>
    <t>1037602708</t>
  </si>
  <si>
    <t xml:space="preserve"> MARÍA JOSÉ DÍAZ MAYA</t>
  </si>
  <si>
    <t>PRESTACIÓN DE SERVICIOS PROFESIONALES COMO CONTRATISTA INDEPENDIENTE, POR SU PROPIA CUENTA Y RIESGO, PARA APOYAR AL ISVIMED EN LA ARTICULACIÓN, COORDINACIÓN Y RELACIONAMIENTO INTERINSTITUCIONAL DEL COMPONENTE DE COMUNICACIÓN, INTERNA Y EXTERNA DEL ISVIMED.</t>
  </si>
  <si>
    <t>306</t>
  </si>
  <si>
    <t>301</t>
  </si>
  <si>
    <t>https://community.secop.gov.co/Public/Tendering/OpportunityDetail/Index?noticeUID=CO1.NTC.6219678&amp;isFromPublicArea=True&amp;isModal=False</t>
  </si>
  <si>
    <t>1128402534</t>
  </si>
  <si>
    <t xml:space="preserve"> DIEGO  LEON  MONROY  PIZARRO</t>
  </si>
  <si>
    <t>PRESTACIÓN DE SERVICIOS PROFESIONALES COMO CONTRATISTA INDEPENDIENTE, PARA APOYAR AL ISVIMED EN LAS DIFERENTES LABORES DEL ÁREA DE PRESUPUESTO.</t>
  </si>
  <si>
    <t>304</t>
  </si>
  <si>
    <t>302</t>
  </si>
  <si>
    <t>https://community.secop.gov.co/Public/Tendering/OpportunityDetail/Index?noticeUID=CO1.NTC.6219115&amp;isFromPublicArea=True&amp;isModal=False</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</si>
  <si>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</si>
  <si>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t>
  </si>
  <si>
    <t>299</t>
  </si>
  <si>
    <t>305</t>
  </si>
  <si>
    <t>https://community.secop.gov.co/Public/Tendering/OpportunityDetail/Index?noticeUID=CO1.NTC.6221948&amp;isFromPublicArea=True&amp;isModal=False</t>
  </si>
  <si>
    <t xml:space="preserve"> GARCÍA QUIROZ ABOGADOS S.A.S.</t>
  </si>
  <si>
    <t>PRESTACIÓN DE SERVICIOS PROFESIONALES PARA REALIZAR ACOMPAÑAMIENTO JURÍDICO AL FORTALECIMIENTO DEL SISTEMA HABITACIONAL Y MODELO DE GESTIÓN PUBLICA DENTRO DE LOS PROYECTOS HABITACIONALES PROMOVIDOS POR EL INSTITUTO</t>
  </si>
  <si>
    <t>307</t>
  </si>
  <si>
    <t>315</t>
  </si>
  <si>
    <t>07/06/2024</t>
  </si>
  <si>
    <t>https://community.secop.gov.co/Public/Tendering/OpportunityDetail/Index?noticeUID=CO1.NTC.6228577&amp;isFromPublicArea=True&amp;isModal=False</t>
  </si>
  <si>
    <t xml:space="preserve"> 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</si>
  <si>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</si>
  <si>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208</t>
  </si>
  <si>
    <t>06/06/2024</t>
  </si>
  <si>
    <t>https://community.secop.gov.co/Public/Tendering/OpportunityDetail/Index?noticeUID=CO1.NTC.6232030&amp;isFromPublicArea=True&amp;isModal=False</t>
  </si>
  <si>
    <t>ASOCIACION - APOYO</t>
  </si>
  <si>
    <t>ASOCIACION / APOYO</t>
  </si>
  <si>
    <t xml:space="preserve"> CAJA DE COMPENSACION FAMILIAR DE ANTIOQUIA COMFAMA</t>
  </si>
  <si>
    <t>CONVENIO DE ASOCIACIÓN PARA LA FORMULACIÓN, ESTRUCTURACIÓN, EJECUCIÓN Y COFINANCIACIÓN DE UN PROYECTO DE MEJORAMIENTO DE VIVIENDA URBANA CON AFILIADOS A CAJAS DE COMPENSACIÓN FAMILIAR EN LA CIUDAD DE MEDELLÍN</t>
  </si>
  <si>
    <t>502</t>
  </si>
  <si>
    <t>411</t>
  </si>
  <si>
    <t>25/06/2024</t>
  </si>
  <si>
    <t>https://community.secop.gov.co/Public/Tendering/OpportunityDetail/Index?noticeUID=CO1.NTC.6293736&amp;isFromPublicArea=True&amp;isModal=False</t>
  </si>
  <si>
    <t xml:space="preserve"> CARLOS EDUARDO RUIZ ALZATE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</si>
  <si>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</si>
  <si>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320</t>
  </si>
  <si>
    <t>127</t>
  </si>
  <si>
    <t>12/06/2024</t>
  </si>
  <si>
    <t>https://community.secop.gov.co/Public/Tendering/OpportunityDetail/Index?noticeUID=CO1.NTC.6258388&amp;isFromPublicArea=True&amp;isModal=False</t>
  </si>
  <si>
    <t xml:space="preserve"> VALENTINA VALLEJO ARISTIZABAL</t>
  </si>
  <si>
    <t>321</t>
  </si>
  <si>
    <t>13/06/2024</t>
  </si>
  <si>
    <t>https://community.secop.gov.co/Public/Tendering/OpportunityDetail/Index?noticeUID=CO1.NTC.6258902&amp;isFromPublicArea=True&amp;isModal=False</t>
  </si>
  <si>
    <t xml:space="preserve"> LAURA MARIA FLOREZ ZAPATA</t>
  </si>
  <si>
    <t xml:space="preserve">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 </t>
  </si>
  <si>
    <t>319</t>
  </si>
  <si>
    <t>https://community.secop.gov.co/Public/Tendering/OpportunityDetail/Index?noticeUID=CO1.NTC.6260355&amp;isFromPublicArea=True&amp;isModal=False</t>
  </si>
  <si>
    <t xml:space="preserve"> VILEYDY ADRIANA GONZALEZ MEJIA</t>
  </si>
  <si>
    <t>PRESTACIÓN DE SERVICIOS PROFESIONALES COMO CONTRATISTA INDEPENDIENTE, SIN VÍNCULO LABORAL POR SU PROPIA CUENTA Y RIESGO PARA APOYAR LAS ACTIVIDADES DE ANALÍTICA DE DATOS PARA LA POLÍTICA ESTADÍSTICA, DATOS ABIERTOS SEN, DANE.</t>
  </si>
  <si>
    <t>389</t>
  </si>
  <si>
    <t>415</t>
  </si>
  <si>
    <t>19/06/2024</t>
  </si>
  <si>
    <t>https://community.secop.gov.co/Public/Tendering/OpportunityDetail/Index?noticeUID=CO1.NTC.6284589&amp;isFromPublicArea=True&amp;isModal=False</t>
  </si>
  <si>
    <t xml:space="preserve"> JENNY  MILDREY RUEDA CASTAÑO</t>
  </si>
  <si>
    <t>PRESTACIÓN DE SERVICIOS PROFESIONALES COMO CONTRATISTA INDEPENDIENTE, POR SU PROPIA CUENTA Y RIESGO, PARA APOYAR AL ISVIMED EN LA ADMINISTRACIÓN DE LA PÁGINA WEB INSTITUCIONAL.</t>
  </si>
  <si>
    <t>376</t>
  </si>
  <si>
    <t>422</t>
  </si>
  <si>
    <t>https://community.secop.gov.co/Public/Tendering/OpportunityDetail/Index?noticeUID=CO1.NTC.6287638&amp;isFromPublicArea=True&amp;isModal=False</t>
  </si>
  <si>
    <t xml:space="preserve"> ANA MARIA PALENCIA  RIVERA</t>
  </si>
  <si>
    <t xml:space="preserve">PRESTACIÓN DE SERVICIOS PROFESIONALES COMO CONTRATISTA INDEPENDIENTE, SIN VÍNCULO LABORAL POR SU PROPIA CUENTA Y  RIESGO PARA APOYAR LAS ACTIVIDADES DE FORMULACIÓN, GESTIÓN Y SEGUIMIENTO DE PROYECTOS DE VIVIENDA EN ALTURA.  </t>
  </si>
  <si>
    <t>385</t>
  </si>
  <si>
    <t>421</t>
  </si>
  <si>
    <t>https://community.secop.gov.co/Public/Tendering/OpportunityDetail/Index?noticeUID=CO1.NTC.6288001&amp;isFromPublicArea=True&amp;isModal=False</t>
  </si>
  <si>
    <t xml:space="preserve"> LEYDY YOHANA  JARAMILLO ORTEGA</t>
  </si>
  <si>
    <t xml:space="preserve">PRESTACIÓN DE SERVICIOS PROFESIONALES COMO CONTRATISTA INDEPENDIENTE, SIN VINCULO LABORAL POR SU PROPIA CUENTA PARA APOYAR LAS ACTIVIDADES DE FORMULACIÓN Y DISEÑO DE PROYECTOS URBANOS Y ARQUITECTÓNICOS, MANEJO DE NORMA URBANA DISTRITAL Y NACIONAL. </t>
  </si>
  <si>
    <t>384</t>
  </si>
  <si>
    <t>414</t>
  </si>
  <si>
    <t>https://community.secop.gov.co/Public/Tendering/OpportunityDetail/Index?noticeUID=CO1.NTC.6286323&amp;isFromPublicArea=True&amp;isModal=False</t>
  </si>
  <si>
    <t xml:space="preserve"> LAURA CRISTINA ATEHORTUA  ALVAREZ</t>
  </si>
  <si>
    <t>PRESTACIÓN DE SERVICIOS PROFESIONALES COMO CONTRATISTA INDEPENDIENTE, POR SU PROPIA CUENTA Y RIESGO PARA APOYAR LA  EJECUCIÓN DE LOS PROGRAMAS Y PROYECTOS DEL ISVIMED EN LA ARTICULACIÓN Y COORDINACIÓN DEL PROGRAMA DE ATENCIÓN  AL USUARIO DESDE EL COMPONENTE ADMINISTRATIVO.</t>
  </si>
  <si>
    <t>416</t>
  </si>
  <si>
    <t>20/06/2024</t>
  </si>
  <si>
    <t>https://community.secop.gov.co/Public/Tendering/OpportunityDetail/Index?noticeUID=CO1.NTC.6291171&amp;isFromPublicArea=True&amp;isModal=False</t>
  </si>
  <si>
    <t xml:space="preserve"> LUIS ENRIQUE LEBRUN SUELT</t>
  </si>
  <si>
    <t xml:space="preserve">PRESTACIÓN DE SERVICIOS PROFESIONALES ESPECIALIZADOS COMO CONTRATISTA INDEPENDIENTE, SIN VÍNCULO LABORAL POR SU  PROPIA CUENTA Y RIESGO PARA APOYAR AL ISVIMED EN LA COORDINACION DEL COMPONENTE DE GESTIÓN DE MARCA Y  PUBLICIDAD. </t>
  </si>
  <si>
    <t>510</t>
  </si>
  <si>
    <t>429</t>
  </si>
  <si>
    <t>24/06/2024</t>
  </si>
  <si>
    <t>https://community.secop.gov.co/Public/Tendering/OpportunityDetail/Index?noticeUID=CO1.NTC.6309937&amp;isFromPublicArea=True&amp;isModal=False</t>
  </si>
  <si>
    <t xml:space="preserve"> ANDRES GUZMAN MONSALVE</t>
  </si>
  <si>
    <t>498</t>
  </si>
  <si>
    <t>430</t>
  </si>
  <si>
    <t>26/06/2024</t>
  </si>
  <si>
    <t>https://community.secop.gov.co/Public/Tendering/OpportunityDetail/Index?noticeUID=CO1.NTC.6310603&amp;isFromPublicArea=True&amp;isModal=False</t>
  </si>
  <si>
    <t>209</t>
  </si>
  <si>
    <t>209 DE 2024</t>
  </si>
  <si>
    <t>1035913494</t>
  </si>
  <si>
    <t xml:space="preserve"> DIANA VALENTINA MONSALVE OSORNO</t>
  </si>
  <si>
    <t>PRESTACIÓN DE SERVICIOS PROFESIONALES COMO CONTRATISTA INDEPENDIENTE, POR SU PROPIA CUENTA Y RIESGO PARA APOYAR LA EJECUCIÓN DE LOS PROGRAMAS Y PROYECTOS DEL ISVIMED ASESORANDO,ARTICULANDO,LOS PROCESOSDE GESTION CONTRACTUAL Y DE SEGUIMIENTO EJECUCION PRESUPUESTAL DESDE EL COMPONENTE FINANCIERO Y CONTABLE.</t>
  </si>
  <si>
    <t>377</t>
  </si>
  <si>
    <t>424</t>
  </si>
  <si>
    <t>02/07/2024</t>
  </si>
  <si>
    <t>https://community.secop.gov.co/Public/Tendering/OpportunityDetail/Index?noticeUID=CO1.NTC.6339226&amp;isFromPublicArea=True&amp;isModal=False</t>
  </si>
  <si>
    <t>210</t>
  </si>
  <si>
    <t>210 DE 2024</t>
  </si>
  <si>
    <t>1017147749</t>
  </si>
  <si>
    <t xml:space="preserve"> DAVID GOMEZ ARANGO</t>
  </si>
  <si>
    <t>PRESTACIÓN DE SERVICIOS PROFESIONALES COMO CONTRATISTA INDEPENDIENTE, POR SU PROPIA CUENTA Y RIESGO PARA APOYAR DESDE EL COMPONENTE JURIDICO, LA EJECUCIÓN DE LOS PROGRAMAS Y PROYECTOS, QUE LIDERA LA SUBDIRECCIÓN JURIDICA</t>
  </si>
  <si>
    <t>403</t>
  </si>
  <si>
    <t>425</t>
  </si>
  <si>
    <t>03/07/2024</t>
  </si>
  <si>
    <t>https://community.secop.gov.co/Public/Tendering/OpportunityDetail/Index?noticeUID=CO1.NTC.6338994&amp;isFromPublicArea=True&amp;isModal=False</t>
  </si>
  <si>
    <t>211</t>
  </si>
  <si>
    <t>211 DE 2024</t>
  </si>
  <si>
    <t>71367450</t>
  </si>
  <si>
    <t xml:space="preserve"> ARLEY STYVEN YEPES CANO</t>
  </si>
  <si>
    <t>405</t>
  </si>
  <si>
    <t>426</t>
  </si>
  <si>
    <t>https://community.secop.gov.co/Public/Tendering/OpportunityDetail/Index?noticeUID=CO1.NTC.6338559&amp;isFromPublicArea=True&amp;isModal=False</t>
  </si>
  <si>
    <t>212 DE 2024</t>
  </si>
  <si>
    <t>1017144912</t>
  </si>
  <si>
    <t xml:space="preserve"> IVAN DARIO OSORIO MESA</t>
  </si>
  <si>
    <t>PRESTACIÓN DE SERVICIOS PROFESIONALES COMO CONTRATISTA INDEPENDIENTE, POR SU PROPIA CUENTA Y RIESGO, PARA APOYAR AL ISVIMED EN LOS PROCESOS Y PROYECTOS DE TITULACION Y SANEAMIENTO DE LEGALIZACION DE PREDIOS QUE SE EJECUTEN EN LA SUBDIRECCIÓN JURIDICA, DESDE EL COMPONENTE JURIDICO.</t>
  </si>
  <si>
    <t>400</t>
  </si>
  <si>
    <t>427</t>
  </si>
  <si>
    <t>https://community.secop.gov.co/Public/Tendering/OpportunityDetail/Index?noticeUID=CO1.NTC.6339256&amp;isFromPublicArea=True&amp;isModal=False</t>
  </si>
  <si>
    <t>213</t>
  </si>
  <si>
    <t>213 DE 2024</t>
  </si>
  <si>
    <t>98707934</t>
  </si>
  <si>
    <t xml:space="preserve"> CRISTIAN CAMILO ARTEAGA ARANGO</t>
  </si>
  <si>
    <t>PRESTACIÓN DE SERVICIOS PROFESIONALES COMO CONTRATISTA INDEPENDIENTE, POR SU PROPIA CUENTA Y RIESGO COMO APOYO 1 A LA EJECUCIÓN DE LOS PROGRAMAS Y PROYECTOS QUE ADELANTA EL ISVIMED DESDE EL COMPONENTE JURÍDICO.</t>
  </si>
  <si>
    <t>428</t>
  </si>
  <si>
    <t>https://community.secop.gov.co/Public/Tendering/OpportunityDetail/Index?noticeUID=CO1.NTC.6338358&amp;isFromPublicArea=True&amp;isModal=False</t>
  </si>
  <si>
    <t>214 DE 2024</t>
  </si>
  <si>
    <t>1040741645</t>
  </si>
  <si>
    <t xml:space="preserve"> DANIEL GUSTAVO RAMOS ROJAS</t>
  </si>
  <si>
    <t>PRESTACIÓN DE SERVICIOS PROFESIONALES COMO CONTRATISTA INDEPENDIENTE, POR SU PROPIA CUENTA Y RIESGO PARA APOYAR LA EJECUCIÓN DE LOS PROGRAMAS Y PROYECTOS, QUE SE EJECUTEN EN LA SUBDIRECCIÓN JURÍDICA DESDE EL COMPONENTE JURÍDICO, ARTICULANDO LAS SUBDIRECCIONES DEL ISVIMED.</t>
  </si>
  <si>
    <t>394</t>
  </si>
  <si>
    <t>431</t>
  </si>
  <si>
    <t>https://community.secop.gov.co/Public/Tendering/OpportunityDetail/Index?noticeUID=CO1.NTC.6338594&amp;isFromPublicArea=True&amp;isModal=False</t>
  </si>
  <si>
    <t>215 DE 2024</t>
  </si>
  <si>
    <t>70051231</t>
  </si>
  <si>
    <t xml:space="preserve"> GILBERTO HERRERA OSORIO</t>
  </si>
  <si>
    <t>418</t>
  </si>
  <si>
    <t>432</t>
  </si>
  <si>
    <t>https://community.secop.gov.co/Public/Tendering/OpportunityDetail/Index?noticeUID=CO1.NTC.6338816&amp;isFromPublicArea=True&amp;isModal=False</t>
  </si>
  <si>
    <t>216</t>
  </si>
  <si>
    <t>216 DE 2024</t>
  </si>
  <si>
    <t>79205210</t>
  </si>
  <si>
    <t xml:space="preserve"> LUIS JAIRO CASTRO OSORIO</t>
  </si>
  <si>
    <t>396</t>
  </si>
  <si>
    <t/>
  </si>
  <si>
    <t>https://community.secop.gov.co/Public/Tendering/OpportunityDetail/Index?noticeUID=CO1.NTC.6339273&amp;isFromPublicArea=True&amp;isModal=False</t>
  </si>
  <si>
    <t>217</t>
  </si>
  <si>
    <t>217 DE 2024</t>
  </si>
  <si>
    <t>1093224112</t>
  </si>
  <si>
    <t xml:space="preserve"> JENNIFER ATEHORTUA HENAO</t>
  </si>
  <si>
    <t>PRESTACIÓN DE SERVICIOS PROFESIONALES COMO CONTRATISTA INDEPENDIENTE, POR SU PROPIA CUENTA Y RIESGO PARA APOYAR LA EJECUCIÓN DE LOS PROGRAMAS Y PROYECTOS, QUE SE EJECUTEN EN LA SUBDIRECCIÓN JURÍDICA DESDE EL COMPONENTE ADMINISTRATIVO Y FINANCIERO, ARTICULANDO LAS SUBDIRECCIONES Y JEFATURAS DEL ISVIMED.</t>
  </si>
  <si>
    <t>392</t>
  </si>
  <si>
    <t>434</t>
  </si>
  <si>
    <t>https://community.secop.gov.co/Public/Tendering/OpportunityDetail/Index?noticeUID=CO1.NTC.6339104&amp;isFromPublicArea=True&amp;isModal=False</t>
  </si>
  <si>
    <t>218</t>
  </si>
  <si>
    <t>218 DE 2024</t>
  </si>
  <si>
    <t>1152717828</t>
  </si>
  <si>
    <t xml:space="preserve"> JUAN PABLO CALLE CALLE</t>
  </si>
  <si>
    <t>PRESTACIÓN DE SERVICIOS DE APOYO A LA GESTIÓN COMO CONTRATISTA INDEPENDIENTE, POR SU PROPIA CUENTA Y RIESGO PARA APOYAR LA EJECUCIÓN DE LOS PROGRAMAS Y PROYECTOS, QUE SE EJECUTEN EN LA SUBDIRECCIÓN JURÍDICA, EN EL PROCESO DE TITULACIÓN, DESDE EL COMPONENTE LOGÍSTICO Y DE GESTIÓN DOCUMENTAL.</t>
  </si>
  <si>
    <t>398</t>
  </si>
  <si>
    <t>435</t>
  </si>
  <si>
    <t>https://community.secop.gov.co/Public/Tendering/OpportunityDetail/Index?noticeUID=CO1.NTC.6339129&amp;isFromPublicArea=True&amp;isModal=False</t>
  </si>
  <si>
    <t>219</t>
  </si>
  <si>
    <t>219 DE 2024</t>
  </si>
  <si>
    <t>9861435</t>
  </si>
  <si>
    <t xml:space="preserve"> LUIS CARLOS CASTRO ARTEAGA</t>
  </si>
  <si>
    <t>PRESTACIÓN DE SERVICIOS PROFESIONALES COMO CONTRATISTA INDEPENDIENTE, POR SU PROPIA CUENTA Y RIESGO PARA APOYAR LA EJECUCIÓN DE LOS PROGRAMAS Y PROYECTOS, QUE SE EJECUTEN EN LA SUBDIRECCIÓN JURÍDICA DESDE EL COMPONENTE JURÍDICO, ARTICULANDO LAS SUBDIRECCIONES Y JEFATURAS DEL ISVIMED.</t>
  </si>
  <si>
    <t>393</t>
  </si>
  <si>
    <t>436</t>
  </si>
  <si>
    <t>https://community.secop.gov.co/Public/Tendering/OpportunityDetail/Index?noticeUID=CO1.NTC.6339142&amp;isFromPublicArea=True&amp;isModal=False</t>
  </si>
  <si>
    <t>220</t>
  </si>
  <si>
    <t>220 DE 2024</t>
  </si>
  <si>
    <t>43545688</t>
  </si>
  <si>
    <t xml:space="preserve"> LUZ STELLA ACOSTA JARAMILLO</t>
  </si>
  <si>
    <t>PRESTACIÓN DE SERVICIOS PROFESIONALES COMO CONTRATISTA INDEPENDIENTE, POR SU PROPIA CUENTA Y RIESGO PARA APOYAR LA EJECUCIÓN DE LOS PROGRAMAS Y PROYECTOS, QUE SE EJECUTEN TEN EN LA SUBDIRECCIÓN JURÍDICA DESDE EL COMPONENTE JURIDICO, ARTICULANDO LAS SUBDIRECCIÓNES Y ENTIDADES EXTERNAS.</t>
  </si>
  <si>
    <t>404</t>
  </si>
  <si>
    <t>437-2024</t>
  </si>
  <si>
    <t>https://community.secop.gov.co/Public/Tendering/OpportunityDetail/Index?noticeUID=CO1.NTC.6339272&amp;isFromPublicArea=True&amp;isModal=False</t>
  </si>
  <si>
    <t>221</t>
  </si>
  <si>
    <t>221 DE 2024</t>
  </si>
  <si>
    <t>1128273404</t>
  </si>
  <si>
    <t xml:space="preserve"> STEFANY  LINEY CÓRDOBA PEREA</t>
  </si>
  <si>
    <t>PRESTACIÓN DE SERVICIOS PROFESIONALES COMO CONTRATISTA INDEPENDIENTE, POR SU PROPIA CUENTA Y RIESGO, PARA APOYAR AL ISVIMED EN LOS PROCESOS Y PROYECTOS QUE SE EJECUTEN EN LA SUBDIRECCIÓN JURÍDICA, DESDE EL COMPONENTE JURÍDICO, EN LA ESTRUCTURACIÓN Y SEGUIMIENTO DEL NORMOGRAMA Y PLANES DE MEJORAMIENTO</t>
  </si>
  <si>
    <t>401</t>
  </si>
  <si>
    <t>439</t>
  </si>
  <si>
    <t>https://community.secop.gov.co/Public/Tendering/OpportunityDetail/Index?noticeUID=CO1.NTC.6339351&amp;isFromPublicArea=True&amp;isModal=False</t>
  </si>
  <si>
    <t>222</t>
  </si>
  <si>
    <t>222 DE 2024</t>
  </si>
  <si>
    <t>43600620</t>
  </si>
  <si>
    <t xml:space="preserve"> VIVIAN CRISTINA MARIN RESTREPO</t>
  </si>
  <si>
    <t>PRESTACIÓN DE SERVICIOS PROFESIONALES COMO CONTRATISTA INDEPENDIENTE, POR SU PROPIA CUENTA Y RIESGO PARA APOYAR LA EJECUCIÓN DE LOS PROGRAMAS Y PROYECTOS DEL PLAN DE DESARROLLO, QUE SE EJECUTEN EN LA SUBDIRECCIÓN JURIDICA EN EL PROCESO DE SANEAMIENTO, ASIGNACION DE SUBSIDIOS Y ESCRITURACIÓN DESDE EL COMPONENTE JURIDICO.</t>
  </si>
  <si>
    <t>395</t>
  </si>
  <si>
    <t>440</t>
  </si>
  <si>
    <t>223 DE 2024</t>
  </si>
  <si>
    <t>1152199603</t>
  </si>
  <si>
    <t xml:space="preserve"> SARA YULIANA BEDOYA CARDONA</t>
  </si>
  <si>
    <t>https://community.secop.gov.co/Public/Tendering/OpportunityDetail/Index?noticeUID=CO1.NTC.6339039&amp;isFromPublicArea=True&amp;isModal=False</t>
  </si>
  <si>
    <t>224 DE 2024</t>
  </si>
  <si>
    <t>1037669844</t>
  </si>
  <si>
    <t xml:space="preserve"> TOMAS ARANGO MACHADO</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</si>
  <si>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DESDE EL COMPONENTE JURIDICO.</t>
  </si>
  <si>
    <t>397</t>
  </si>
  <si>
    <t>441</t>
  </si>
  <si>
    <t>https://community.secop.gov.co/Public/Tendering/OpportunityDetail/Index?noticeUID=CO1.NTC.6339556&amp;isFromPublicArea=True&amp;isModal=False</t>
  </si>
  <si>
    <t>225</t>
  </si>
  <si>
    <t>225 DE 2024</t>
  </si>
  <si>
    <t>1047965594</t>
  </si>
  <si>
    <t xml:space="preserve"> DAVID HUMBERTO OCAMPO SUAREZ</t>
  </si>
  <si>
    <t>407</t>
  </si>
  <si>
    <t>442</t>
  </si>
  <si>
    <t>https://community.secop.gov.co/Public/Tendering/OpportunityDetail/Index?noticeUID=CO1.NTC.6339447&amp;isFromPublicArea=True&amp;isModal=False</t>
  </si>
  <si>
    <t>226</t>
  </si>
  <si>
    <t>226 DE 2024</t>
  </si>
  <si>
    <t>1036947749</t>
  </si>
  <si>
    <t xml:space="preserve"> CAMILO ANDRES CANO ARIAS</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</si>
  <si>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</si>
  <si>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464</t>
  </si>
  <si>
    <t>https://community.secop.gov.co/Public/Tendering/OpportunityDetail/Index?noticeUID=CO1.NTC.6339725&amp;isFromPublicArea=True&amp;isModal=False</t>
  </si>
  <si>
    <t>227</t>
  </si>
  <si>
    <t>227 DE 2024</t>
  </si>
  <si>
    <t>43554411</t>
  </si>
  <si>
    <t xml:space="preserve"> MONICA MARIA ARBOLEDA LORA</t>
  </si>
  <si>
    <t>PRESTACIÓN DE SERVICIOS DE APOYO A LA GESTIÓN COMO CONTRATISTA INDEPENDIENTE, POR SU PROPIA CUENTA Y RIESGO, PARA APOYAR EL PROCESO DE FIDUCIAS EN LA SUBDIRECCIÓN JURÍDICA DESDE EL COMPONENTE TÉCNICO Y JURÍDICO.</t>
  </si>
  <si>
    <t>443</t>
  </si>
  <si>
    <t>https://community.secop.gov.co/Public/Tendering/OpportunityDetail/Index?noticeUID=CO1.NTC.6339953&amp;isFromPublicArea=True&amp;isModal=False</t>
  </si>
  <si>
    <t>228 DE 2024</t>
  </si>
  <si>
    <t>1036132584</t>
  </si>
  <si>
    <t xml:space="preserve"> YSABEL KRYSTINA SANDOVAL JIMENEZ</t>
  </si>
  <si>
    <t>444</t>
  </si>
  <si>
    <t>https://community.secop.gov.co/Public/Tendering/OpportunityDetail/Index?noticeUID=CO1.NTC.6339771&amp;isFromPublicArea=True&amp;isModal=False</t>
  </si>
  <si>
    <t>229 DE 2024</t>
  </si>
  <si>
    <t>1000394118</t>
  </si>
  <si>
    <t xml:space="preserve"> MARIANA PASSOS  VERA </t>
  </si>
  <si>
    <t xml:space="preserve">PRESTACIÓN DE SERVICIOS PROFESIONALES COMO CONTRATISTA INDEPENDIENTE, POR SU PROPIA CUENTA Y RIESGO, COMO APOYO FINANCIERO EN TODOS LOS CIERRES CONTABLES DE LAS DIFERENTES FIDUCIAS QUE SE ENCUENTRA A CARGO DEL ISVIMED. </t>
  </si>
  <si>
    <t>412</t>
  </si>
  <si>
    <t>445</t>
  </si>
  <si>
    <t>https://community.secop.gov.co/Public/Tendering/OpportunityDetail/Index?noticeUID=CO1.NTC.6339545&amp;isFromPublicArea=True&amp;isModal=False</t>
  </si>
  <si>
    <t>230</t>
  </si>
  <si>
    <t>230 DE 2024</t>
  </si>
  <si>
    <t>1214732398</t>
  </si>
  <si>
    <t xml:space="preserve"> DAYANA ESPINOSA ARISTIZABAL</t>
  </si>
  <si>
    <t>PRESTACIÓN DE SERVICIOS PROFESIONALES COMO CONTRATISTA INDEPENDIENTE, POR SU PROPIA CUENTA Y RIESGO PARA APOYAREL PROCESO DE GESTIÓN DE TALENTO HUMANO EN EL DISEÑO, EJECUCIÓN Y CONTROL DEL PLAN DE SEGURIDAD Y SALUD EN EL TRABAJO.</t>
  </si>
  <si>
    <t>417</t>
  </si>
  <si>
    <t>446</t>
  </si>
  <si>
    <t>https://community.secop.gov.co/Public/Tendering/OpportunityDetail/Index?noticeUID=CO1.NTC.6339669&amp;isFromPublicArea=True&amp;isModal=False</t>
  </si>
  <si>
    <t>231</t>
  </si>
  <si>
    <t>231 DE 2024</t>
  </si>
  <si>
    <t>890984761</t>
  </si>
  <si>
    <t xml:space="preserve"> EMPRESA PARA LA SEGURIDAD Y SOLUCIONES URBANAS - ESU</t>
  </si>
  <si>
    <t>ADMINISTRAR LOS RECURSOS ENTREGADOS POR EL ISVIMED PARA PROVEER EL SERVICIO DE TRANSPORTE TERRESTRE AUTOMOTOR ESPECIAL DE PASAJEROS.</t>
  </si>
  <si>
    <t>367</t>
  </si>
  <si>
    <t>447</t>
  </si>
  <si>
    <t>https://community.secop.gov.co/Public/Tendering/OpportunityDetail/Index?noticeUID=CO1.NTC.6324255&amp;isFromPublicArea=True&amp;isModal=False</t>
  </si>
  <si>
    <t>232 DE 2024</t>
  </si>
  <si>
    <t>1037581816</t>
  </si>
  <si>
    <t xml:space="preserve"> CAROLINA GARCIA JARAMILLO</t>
  </si>
  <si>
    <t>PRESTACIÓN DE SERVICIOS PROFESIONALES. COMO CONTRATISTA INDEPENDIENTE, POR SU PROPIA CUENTA Y RIESGO COMO APOYO 2 AL EQUIPO PROFESIONAL EN LA EJECUCIÓN DE LOS PROGRAMAS Y PROYECTOS QUE ADELANTA EL ISVIMED, DESDE EL ÁREA O COMPONENTE TÉCNICO</t>
  </si>
  <si>
    <t>449</t>
  </si>
  <si>
    <t>https://community.secop.gov.co/Public/Tendering/OpportunityDetail/Index?noticeUID=CO1.NTC.6339193&amp;isFromPublicArea=True&amp;isModal=False</t>
  </si>
  <si>
    <t>233 DE 2024</t>
  </si>
  <si>
    <t>10023750</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</si>
  <si>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</si>
  <si>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</si>
  <si>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390</t>
  </si>
  <si>
    <t>448</t>
  </si>
  <si>
    <t>https://community.secop.gov.co/Public/Tendering/OpportunityDetail/Index?noticeUID=CO1.NTC.6339409&amp;isFromPublicArea=True&amp;isModal=False</t>
  </si>
  <si>
    <t>234 DE 2024</t>
  </si>
  <si>
    <t>39428189</t>
  </si>
  <si>
    <t xml:space="preserve"> JOHANA MARIA TORO TORRES</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</si>
  <si>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</si>
  <si>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388</t>
  </si>
  <si>
    <t>451</t>
  </si>
  <si>
    <t>https://community.secop.gov.co/Public/Tendering/OpportunityDetail/Index?noticeUID=CO1.NTC.6339499&amp;isFromPublicArea=True&amp;isModal=False</t>
  </si>
  <si>
    <t>235 DE 2024</t>
  </si>
  <si>
    <t>43584705</t>
  </si>
  <si>
    <t xml:space="preserve"> DIANA MARIA MONSALVE GARCES</t>
  </si>
  <si>
    <t>PRESTACIÓN DE SERVICIOS PROFESIONALES. COMO CONTRATISTA INDEPENDIENTE, POR SU PROPIA CUENTA Y RIESGO COMO APOYO 5 AL EQUIPO PROFESIONAL EN LA EJECUCIÓN DE LOS PROGRAMAS Y PROYECTOS QUE ADELANTA EL ISVIMED, DESDE EL ÁREA O COMPONENTE TÉCNICO.</t>
  </si>
  <si>
    <t>https://community.secop.gov.co/Public/Tendering/OpportunityDetail/Index?noticeUID=CO1.NTC.6339785&amp;isFromPublicArea=True&amp;isModal=False</t>
  </si>
  <si>
    <t>237 DE 2024</t>
  </si>
  <si>
    <t>42799782</t>
  </si>
  <si>
    <t xml:space="preserve"> LIZA   MILEYBY  RUA METAUTE</t>
  </si>
  <si>
    <t>PRESTACIÓN DE SERVICIOS PROD1FESIONALES ESPECIALIZADOS COMO CONTRATISTA INDEPENDIENTE, SIN VÍNCULO LABORAL POR SU PROPIA CUENTA Y RIESGO, PARA APOYAR AL ISVIMED, PRESTANDO LOS SERVICIOS PROFESIONALES DE CONTADOR PÚBLICO.</t>
  </si>
  <si>
    <t>493</t>
  </si>
  <si>
    <t>452</t>
  </si>
  <si>
    <t>https://community.secop.gov.co/Public/Tendering/OpportunityDetail/Index?noticeUID=CO1.NTC.6339542&amp;isFromPublicArea=True&amp;isModal=False</t>
  </si>
  <si>
    <t>238 DE 2024</t>
  </si>
  <si>
    <t>1152465373</t>
  </si>
  <si>
    <t xml:space="preserve"> JUAN  EDUARDO RAMIREZ  RUIZ</t>
  </si>
  <si>
    <t xml:space="preserve">PRESTACIÓN DE SERVICIOS PROFESIONALES. COMO CONTRATISTA INDEPENDIENTE, POR SU PROPIA CUENTA Y RIESGO COMO APOYO 3 AL EQUIPO PROFESIONAL EN LA EJECUCIÓN DE LOS PROGRAMAS Y PROYECTOS QUE ADELANTA EL ISVIMED, DESDE EL ÁREA O COMPONENTE TÉCNICO.  </t>
  </si>
  <si>
    <t>420</t>
  </si>
  <si>
    <t>https://community.secop.gov.co/Public/Tendering/OpportunityDetail/Index?noticeUID=CO1.NTC.6340936&amp;isFromPublicArea=True&amp;isModal=False</t>
  </si>
  <si>
    <t>239 DE 2024</t>
  </si>
  <si>
    <t>1128267201</t>
  </si>
  <si>
    <t xml:space="preserve"> MARIA  CATALINA BOLIVAR CASTAÑO</t>
  </si>
  <si>
    <t>PRESTACIÓN DE SERVICIOS PROFESIONALES COMO CONTRATISTA INDEPENDIENTE, POR SU PROPIA CUENTA Y RIESGO PARA  APOYAR LA EJECUCIÓN DE LOS PROGRAMAS Y PROYECTOS DEL ISVIMED, ASESORANDO, COORDINADO Y ARTICULANDO LOS  PROYECTOS ESTRATEGICOS DESDE EL COMPONENTE JURIDICO.</t>
  </si>
  <si>
    <t>375</t>
  </si>
  <si>
    <t>454</t>
  </si>
  <si>
    <t>https://community.secop.gov.co/Public/Tendering/OpportunityDetail/Index?noticeUID=CO1.NTC.6339672&amp;isFromPublicArea=True&amp;isModal=False</t>
  </si>
  <si>
    <t>240 DE 2024</t>
  </si>
  <si>
    <t>43991611</t>
  </si>
  <si>
    <t xml:space="preserve"> JOHAIRA ANDREA RESTREPO GARCIA</t>
  </si>
  <si>
    <t>433</t>
  </si>
  <si>
    <t>https://community.secop.gov.co/Public/Tendering/OpportunityDetail/Index?noticeUID=CO1.NTC.6342215&amp;isFromPublicArea=True&amp;isModal=False</t>
  </si>
  <si>
    <t>241 DE 2024</t>
  </si>
  <si>
    <t>71747412</t>
  </si>
  <si>
    <t xml:space="preserve"> WILLIAM DARIO LONDOÑO ALVAREZ</t>
  </si>
  <si>
    <t>456</t>
  </si>
  <si>
    <t>https://community.secop.gov.co/Public/Tendering/OpportunityDetail/Index?noticeUID=CO1.NTC.6340134&amp;isFromPublicArea=True&amp;isModal=False</t>
  </si>
  <si>
    <t>242 DE 2024</t>
  </si>
  <si>
    <t>1037606464</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</si>
  <si>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</si>
  <si>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</si>
  <si>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463</t>
  </si>
  <si>
    <t>https://community.secop.gov.co/Public/Tendering/OpportunityDetail/Index?noticeUID=CO1.NTC.6342954&amp;isFromPublicArea=True&amp;isModal=False</t>
  </si>
  <si>
    <t>243 DE 2024</t>
  </si>
  <si>
    <t>12620418</t>
  </si>
  <si>
    <t xml:space="preserve"> DAVID ANTONIO TORRES SIERRA</t>
  </si>
  <si>
    <t>PRESTACIÓN DE SERVICIOS PROFESIONALES COMO CONTRATISTA INDEPENDIENTE, POR SU PROPIA CUENTA Y RIESGO COMO APOYO 2 A LA EJECUCIÓN DE LOS PROGRAMAS Y PROYECTOS QUE ADELANTA EL ISVIMED DESDE EL COMPONENTE JURIDICO.</t>
  </si>
  <si>
    <t>457</t>
  </si>
  <si>
    <t>https://community.secop.gov.co/Public/Tendering/OpportunityDetail/Index?noticeUID=CO1.NTC.6340423&amp;isFromPublicArea=True&amp;isModal=False</t>
  </si>
  <si>
    <t>244</t>
  </si>
  <si>
    <t>244 DE 2024</t>
  </si>
  <si>
    <t>1035304244</t>
  </si>
  <si>
    <t xml:space="preserve"> LAURA MARIA CORREA GRISALES</t>
  </si>
  <si>
    <t>PRESTACIÓN DE SERVICIOS PROFESIONALES COMO CONTRATISTA INDEPENDIENTE, POR SU PROPIA CUENTA Y RIESGO COMO APOYO 1 LA EJECUCIÓN DEL PROGRAMA MEJORAMIENTO INTEGRAL DE BARRIOS EN EL PROYECTO RECONOCIMIENTO DE EDIFICACIONES, DESDE EL COMPONENTE JURÍDICO.</t>
  </si>
  <si>
    <t>511</t>
  </si>
  <si>
    <t>https://community.secop.gov.co/Public/Tendering/OpportunityDetail/Index?noticeUID=CO1.NTC.6346169&amp;isFromPublicArea=True&amp;isModal=False</t>
  </si>
  <si>
    <t>245</t>
  </si>
  <si>
    <t>245 DE 2024</t>
  </si>
  <si>
    <t>1152185096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</si>
  <si>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</si>
  <si>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EN LA REVISIÓN Y APROBACIÓN DE PLANOS ARQUITECTÓNICOS</t>
  </si>
  <si>
    <t>408</t>
  </si>
  <si>
    <t>458</t>
  </si>
  <si>
    <t>https://community.secop.gov.co/Public/Tendering/OpportunityDetail/Index?noticeUID=CO1.NTC.6342711&amp;isFromPublicArea=True&amp;isModal=False</t>
  </si>
  <si>
    <t>246 DE 2024</t>
  </si>
  <si>
    <t>1152216190</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</si>
  <si>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</si>
  <si>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</si>
  <si>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https://community.secop.gov.co/Public/Tendering/OpportunityDetail/Index?noticeUID=CO1.NTC.6343025&amp;isFromPublicArea=True&amp;isModal=False</t>
  </si>
  <si>
    <t>247</t>
  </si>
  <si>
    <t>247 DE 2024</t>
  </si>
  <si>
    <t>15439658</t>
  </si>
  <si>
    <t xml:space="preserve"> LEONARDO FABIO MARTINEZ MARTINEZ</t>
  </si>
  <si>
    <t>PRESTACIÓN DE SERVICIOS PROFESIONALES COMO CONTRATISTA INDEPENDIENTE, POR SU PROPIA CUENTA Y RIESGO PARA APOYAR LA EJECUCIÓN DE LOS PROGRAMAS QUE ADELANTA EL ISVIMED, DESDE LA COORDINACIÓN COMPONENTE TÉCNICO, ADMINISTRATIVO Y FINANCIERO.</t>
  </si>
  <si>
    <t>512</t>
  </si>
  <si>
    <t>https://community.secop.gov.co/Public/Tendering/OpportunityDetail/Index?noticeUID=CO1.NTC.6343109&amp;isFromPublicArea=True&amp;isModal=False</t>
  </si>
  <si>
    <t>248 DE 2024</t>
  </si>
  <si>
    <t>800214750</t>
  </si>
  <si>
    <t xml:space="preserve"> INSTITUTO TECNOLOGICO METROPOLITANO -ITM</t>
  </si>
  <si>
    <t xml:space="preserve">PRESTACIÓN DE SERVICIOS PARA LA EJECUCIÓN DE LOS COMPONENTES TÉCNICO, FINANCIERO, JURÍDICO Y SOCIAL DEL PROYECTO SAN LUIS CONFORME A LAS OBLIGACIONES DERIVADAS DEL CONTRATO INTERADMINISTRATIVO N°4600072948 DE 2017 SUSCRITO ENTRE EL ISVIMED - SECRETARIA DE SUMINISTROS Y SERVICIOS – SECRERARIA DE INFRAESTRUCTURA FISICA     </t>
  </si>
  <si>
    <t>499</t>
  </si>
  <si>
    <t>479</t>
  </si>
  <si>
    <t>04/07/2024</t>
  </si>
  <si>
    <t>https://community.secop.gov.co/Public/Tendering/OpportunityDetail/Index?noticeUID=CO1.NTC.6353661&amp;isFromPublicArea=True&amp;isModal=False</t>
  </si>
  <si>
    <t>249</t>
  </si>
  <si>
    <t>249 DE 2024</t>
  </si>
  <si>
    <t>1039456119</t>
  </si>
  <si>
    <t xml:space="preserve"> WILDER SNEIDER OLARTE HERNANDEZ</t>
  </si>
  <si>
    <t xml:space="preserve">PRESTACIÓN DE SERVICIOS DE APOYO 2 A LA GESTIÓN COMO CONTRATISTA INDEPENDIENTE, POR SU PROPIA CUENTA Y  RIESGO PARA APOYAR A LA SUBDIRECCIÓN ADMINISTRATIVA Y FINANCIERA EN LE PROCESO DE GESTIÓN DOCUMENTAL </t>
  </si>
  <si>
    <t>387</t>
  </si>
  <si>
    <t>465</t>
  </si>
  <si>
    <t>https://community.secop.gov.co/Public/Tendering/OpportunityDetail/Index?noticeUID=CO1.NTC.6338970&amp;isFromPublicArea=True&amp;isModal=False</t>
  </si>
  <si>
    <t>250</t>
  </si>
  <si>
    <t>250 DE 2024</t>
  </si>
  <si>
    <t>890940618</t>
  </si>
  <si>
    <t xml:space="preserve"> EQUIPARO S.A.S</t>
  </si>
  <si>
    <t>PRESTAR MANTENIMIENTO PREVENTIVO Y CORRECTIVO PARA IMPRESORAS, ESCÁNER, PLOTTER, UPS, DE ESTRUCTORA DE DOCUMENTOS Y VIDEO PROYECTORES DE PROPIEDAD DEL ISVIMED.</t>
  </si>
  <si>
    <t>281</t>
  </si>
  <si>
    <t>477</t>
  </si>
  <si>
    <t>https://community.secop.gov.co/Public/Tendering/ContractNoticePhases/View?PPI=CO1.PPI.32462540&amp;isFromPublicArea=True&amp;isModal=False</t>
  </si>
  <si>
    <t>251</t>
  </si>
  <si>
    <t>251 DE 2024</t>
  </si>
  <si>
    <t>811032187</t>
  </si>
  <si>
    <t xml:space="preserve"> EMPRESA DE VIVIENDA DE ANTIOQUIA -VIVA</t>
  </si>
  <si>
    <t>CONTRATO INTERADMINISTRATIVO DE MANDATO SIN REPRESENTACIÓN PARA GESTIONAR LA DISPOSICIÓN Y SUMINISTRO DE MATERIALES QUE PERMITAN EL DESARROLLO Y EJECUCIÓN DE PROYECTOS HABITACIONALES Y DE MEJORAMIENTO DE VIVIENDA EN EL DISTRITO ESPECIAL DE CIENCIA, TECNOLOGÍA E INNOVACIÓN DE MEDELLÍN</t>
  </si>
  <si>
    <t>514</t>
  </si>
  <si>
    <t>476</t>
  </si>
  <si>
    <t>23/07/2024</t>
  </si>
  <si>
    <t>https://community.secop.gov.co/Public/Tendering/OpportunityDetail/Index?noticeUID=CO1.NTC.6425112&amp;isFromPublicArea=True&amp;isModal=False</t>
  </si>
  <si>
    <t>PERFECCIONADO</t>
  </si>
  <si>
    <t>252 DE 2024</t>
  </si>
  <si>
    <t xml:space="preserve">OTROS </t>
  </si>
  <si>
    <t>900886636</t>
  </si>
  <si>
    <t>PRESTAR EL SERVICIO DE GESTIÓN DE PLATAFORMA DE SISTEMA DE INFORMACIÓN VIRTUAL PARA EL MANEJO Y EJECUCIÓN DE LA CARTERA EXTERNA E INTERNA DEL INSTITUTO SOCIAL DE VIVIENDA Y HÁBITAT DE MEDELLÍN ISVIMED</t>
  </si>
  <si>
    <t>507</t>
  </si>
  <si>
    <t>11/07/2024</t>
  </si>
  <si>
    <t>https://community.secop.gov.co/Public/Tendering/OpportunityDetail/Index?noticeUID=CO1.NTC.6329319&amp;isFromPublicArea=True&amp;isModal=False</t>
  </si>
  <si>
    <t>253</t>
  </si>
  <si>
    <t>253 DE 2024</t>
  </si>
  <si>
    <t>1017273592</t>
  </si>
  <si>
    <t xml:space="preserve"> SANTIAGO RIVERA PAZ</t>
  </si>
  <si>
    <t>545</t>
  </si>
  <si>
    <t>489</t>
  </si>
  <si>
    <t>18/07/2024</t>
  </si>
  <si>
    <t>https://community.secop.gov.co/Public/Tendering/OpportunityDetail/Index?noticeUID=CO1.NTC.6407593&amp;isFromPublicArea=True&amp;isModal=False</t>
  </si>
  <si>
    <t>254</t>
  </si>
  <si>
    <t>254 DE 2024</t>
  </si>
  <si>
    <t>1040747890</t>
  </si>
  <si>
    <t xml:space="preserve"> ANDRES FELIPE OCAMPO TORO</t>
  </si>
  <si>
    <t>PRESTACIÓN DE SERVICIOS PROFESIONALES COMO CONTRATISTA INDEPENDIENTE, POR SU PROPIA CUENTA Y RIESGO, PARA APOYAR AL ISVIMED EN LOS PROCESOS Y PROYECTOS QUE SE EJECUTEN EN LA SUBDIRECCIÓN JURÍDICA, DESDE EL COMPONENTE JURÍDICO, ADMINISTRATIVO Y LOGÍSTICO EN EL PROCESO DE GESTIÓN CONTRACTUAL.</t>
  </si>
  <si>
    <t>544</t>
  </si>
  <si>
    <t>490</t>
  </si>
  <si>
    <t>16/07/2024</t>
  </si>
  <si>
    <t>https://community.secop.gov.co/Public/Tendering/OpportunityDetail/Index?noticeUID=CO1.NTC.6406840&amp;isFromPublicArea=True&amp;isModal=False</t>
  </si>
  <si>
    <t>255</t>
  </si>
  <si>
    <t>255 DE 2024</t>
  </si>
  <si>
    <t>1017238081</t>
  </si>
  <si>
    <t xml:space="preserve"> SANTIAGO NOREÑA DUQUE</t>
  </si>
  <si>
    <t>PRESTACIÓN DE SERVICIOS PROFESIONALES COMO CONTRATISTA INDEPENDIENTE, POR SU PROPIA CUENTA Y RIESGO, PARA APOYAR AL ISVIMED EN EL COMPONENTE DE GESTIÓN DE PRENSA Y MEDIOS DE COMUNICACIÓN EXTERNOS.</t>
  </si>
  <si>
    <t>526</t>
  </si>
  <si>
    <t>494</t>
  </si>
  <si>
    <t>https://community.secop.gov.co/Public/Tendering/OpportunityDetail/Index?noticeUID=CO1.NTC.6406783&amp;isFromPublicArea=True&amp;isModal=False</t>
  </si>
  <si>
    <t>256</t>
  </si>
  <si>
    <t>256 DE 2024</t>
  </si>
  <si>
    <t>24370631</t>
  </si>
  <si>
    <t xml:space="preserve"> DIANA MARIA HERNANDEZ GIRALDO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</si>
  <si>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–ISVIMED-. (CONTRATO INTERADMINISTRATIVO NO. 4600072984 DE 2017).</t>
  </si>
  <si>
    <t>322</t>
  </si>
  <si>
    <t>492</t>
  </si>
  <si>
    <t>15/07/2024</t>
  </si>
  <si>
    <t>https://community.secop.gov.co/Public/Tendering/OpportunityDetail/Index?noticeUID=CO1.NTC.6405547&amp;isFromPublicArea=True&amp;isModal=False</t>
  </si>
  <si>
    <t>257 DE 2024</t>
  </si>
  <si>
    <t>71265683</t>
  </si>
  <si>
    <t xml:space="preserve"> JUAN MANUEL AVENDAÑO RIVAS</t>
  </si>
  <si>
    <t>PRESTACIÓN DE SERVICIOS PROFESIONALES COMO CONTRATISTA INDEPENDIENTE, SIN VÍNCULO LABORAL POR SU PROPIA CUENTA Y RIESGO PARA APOYAR AL ISVIMED EN LA EJECUCIÓN DE LOS PROGRAMAS Y PROYECTOS DEL PLAN DE DESARROLLO DESDE EL COMPONENTE DISEÑO, Y OFERTA INSTITUCIONAL INTERNA Y EXTERNA.</t>
  </si>
  <si>
    <t>527</t>
  </si>
  <si>
    <t>491</t>
  </si>
  <si>
    <t>https://community.secop.gov.co/Public/Tendering/OpportunityDetail/Index?noticeUID=CO1.NTC.6407525&amp;isFromPublicArea=True&amp;isModal=False</t>
  </si>
  <si>
    <t>258</t>
  </si>
  <si>
    <t>258 DE 2024</t>
  </si>
  <si>
    <t>1000547268</t>
  </si>
  <si>
    <t xml:space="preserve"> INDIRA MARIN ALVAREZ</t>
  </si>
  <si>
    <t>284</t>
  </si>
  <si>
    <t>https://community.secop.gov.co/Public/Tendering/OpportunityDetail/Index?noticeUID=CO1.NTC.6405649&amp;isFromPublicArea=True&amp;isModal=False</t>
  </si>
  <si>
    <t>259 DE 2024</t>
  </si>
  <si>
    <t>1216726734</t>
  </si>
  <si>
    <t xml:space="preserve"> ANDREA MONSALVE ALVAREZ</t>
  </si>
  <si>
    <t>PRESTACIÓN DE SERVICIOS PROFESIONALES COMO CONTRATISTA INDEPENDIENTE, POR SU PROPIA CUENTA Y RIESGO, PARA APOYAR AL ISVIMED EN LOS PROCESOS Y PROYECTOS DE TITULACIÓN QUE SE EJECUTEN EN LA SUBDIRECCIÓN JURÍDICA, DESDE EL COMPONENTE TÉCNICO Y GESTIÓN PREDIAL.</t>
  </si>
  <si>
    <t>564</t>
  </si>
  <si>
    <t>497</t>
  </si>
  <si>
    <t>https://community.secop.gov.co/Public/Tendering/OpportunityDetail/Index?noticeUID=CO1.NTC.6473317&amp;isFromPublicArea=True&amp;isModal=False</t>
  </si>
  <si>
    <t>260 DE 2024</t>
  </si>
  <si>
    <t xml:space="preserve"> ESTEFANIA ARREDONDO ALVAREZ</t>
  </si>
  <si>
    <t>PRESTACIÓN DE SERVICIOS PROFESIONALES COMO CONTRATISTA INDEPENDIENTE, SIN VÍNCULO LABORAL POR SU PROPIA CUENTA Y RIESGO PARA APOYAR LA ESTRUCTURACIÓN Y SEGUIMIENTO DE LOS PROGRAMAS Y PROYECTOS DEL ISVIMED DESDE EL COMPONENTE SOCIAL DE LA SUBDIRECCIÓN DE PLANEACIÓN.</t>
  </si>
  <si>
    <t>540</t>
  </si>
  <si>
    <t>10/07/2024</t>
  </si>
  <si>
    <t>https://community.secop.gov.co/Public/Tendering/OpportunityDetail/Index?noticeUID=CO1.NTC.6474206&amp;isFromPublicArea=True&amp;isModal=False</t>
  </si>
  <si>
    <t>261 DE 2024</t>
  </si>
  <si>
    <t>1017150779</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</si>
  <si>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</si>
  <si>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</si>
  <si>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542</t>
  </si>
  <si>
    <t>19/07/2024</t>
  </si>
  <si>
    <t>https://community.secop.gov.co/Public/Tendering/OpportunityDetail/Index?noticeUID=CO1.NTC.6473986&amp;isFromPublicArea=True&amp;isModal=False</t>
  </si>
  <si>
    <t>262 DE 2024</t>
  </si>
  <si>
    <t>1152451392</t>
  </si>
  <si>
    <t xml:space="preserve"> ANDRES OSPINA DIOSA</t>
  </si>
  <si>
    <t>PRESTACIÓN DE SERVICIOS PROFESIONALES COMO CONTRATISTA INDEPENDIENTE, SIN VÍNCULO LABORAL POR SU PROPIA CUENTA Y RIESGO PARA APOYAR AL ISVIMED EN LA ESTRUCTURACIÓN Y SEGUIMIENTO DE LOS PROGRAMAS Y PROYECTOS DEL ISVIMED DESDE EL COMPONENTE SOCIAL DE LA SUBDIRECCIÓN DE PLANEACIÓN.</t>
  </si>
  <si>
    <t>543</t>
  </si>
  <si>
    <t>500</t>
  </si>
  <si>
    <t>https://community.secop.gov.co/Public/Tendering/OpportunityDetail/Index?noticeUID=CO1.NTC.6474100&amp;isFromPublicArea=True&amp;isModal=False</t>
  </si>
  <si>
    <t>263 DE 2024</t>
  </si>
  <si>
    <t>1152452959</t>
  </si>
  <si>
    <t xml:space="preserve"> DANIEL FELIPE SEPULVEDA LOPEZ</t>
  </si>
  <si>
    <t>PRESTACIÓN DE SERVICIOS PROFESIONALES COMO CONTRATISTA INDEPENDIENTE, POR SU PROPIA CUENTA Y RIESGO, PARA APOYAR AL ISVIMED EN EL PROCESO DE GESTIÓN CONTRACTUAL DESDE EL COMPONENTE JURIDICO.</t>
  </si>
  <si>
    <t>565</t>
  </si>
  <si>
    <t>501</t>
  </si>
  <si>
    <t>https://community.secop.gov.co/Public/Tendering/OpportunityDetail/Index?noticeUID=CO1.NTC.6478022&amp;isFromPublicArea=True&amp;isModal=False</t>
  </si>
  <si>
    <t>264 DE 2024</t>
  </si>
  <si>
    <t>1039454498</t>
  </si>
  <si>
    <t xml:space="preserve"> ANDRES OROZCO LOPEZ</t>
  </si>
  <si>
    <t>PRESTACIÓN DE SERVICIOS PROFESIONALES COMO CONTRATISTA INDEPENDIENTE, SIN VÍNCULO LABORAL POR SU PROPIA CUENTA Y RIESGO, PARAR APOYAR LAS ACTIVIDADES DE SEGUIMIENTO DE PROYECTOS URBANOS Y ARQUITECTÓNICOS (PREFERIBLEMENTE VIVIENDA NUEVA) COMO APOYO A LA SUPERVISIÓN DE LOS CONTRATOS DE DISEÑOS</t>
  </si>
  <si>
    <t>541</t>
  </si>
  <si>
    <t>https://community.secop.gov.co/Public/Tendering/OpportunityDetail/Index?noticeUID=CO1.NTC.6476787&amp;isFromPublicArea=True&amp;isModal=False</t>
  </si>
  <si>
    <t>265 DE 2024</t>
  </si>
  <si>
    <t>43543176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</si>
  <si>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</si>
  <si>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A LOS ROLES ESTABLECIDOS PARA LAS OFICINAS DE CONTROL INTERNO</t>
  </si>
  <si>
    <t>574</t>
  </si>
  <si>
    <t>503</t>
  </si>
  <si>
    <t>https://community.secop.gov.co/Public/Tendering/OpportunityDetail/Index?noticeUID=CO1.NTC.6477200&amp;isFromPublicArea=True&amp;isModal=False</t>
  </si>
  <si>
    <t>266 DE 2024</t>
  </si>
  <si>
    <t>43869331</t>
  </si>
  <si>
    <t xml:space="preserve"> CATALINA VASQUEZ RESTREPO</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</si>
  <si>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</si>
  <si>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575</t>
  </si>
  <si>
    <t>504</t>
  </si>
  <si>
    <t>https://community.secop.gov.co/Public/Tendering/OpportunityDetail/Index?noticeUID=CO1.NTC.6477371&amp;isFromPublicArea=True&amp;isModal=False</t>
  </si>
  <si>
    <t>267 DE 2024</t>
  </si>
  <si>
    <t>PRESTACIÓN DE SERVICIOS PROFESIONALES COMO CONTRATISTA INDEPENDIENTE, POR SU PROPIA CUENTA Y RIESGO, PARA APOYAR AL ISVIMED EN LAS DIFERENTES ACTIVIDADES DESDE ACTIVIDADES RELACIONADAS CON COMUNICACIÓN INTERNA Y EXTERNA</t>
  </si>
  <si>
    <t>524</t>
  </si>
  <si>
    <t>505</t>
  </si>
  <si>
    <t>22/07/2024</t>
  </si>
  <si>
    <t>https://community.secop.gov.co/Public/Tendering/OpportunityDetail/Index?noticeUID=CO1.NTC.6477486&amp;isFromPublicArea=True&amp;isModal=False</t>
  </si>
  <si>
    <t>268 DE 2024</t>
  </si>
  <si>
    <t>1152190718</t>
  </si>
  <si>
    <t xml:space="preserve"> DAVID VASQUEZ MORENO</t>
  </si>
  <si>
    <t>PRESTACIÓN DE SERVICIOS PROFESIONALES COMO CONTRATISTA INDEPENDIENTE, POR SU PROPIA CUENTA Y RIESGO, PARA APOYAR AL ISVIMED EN LAS DIFERENTES ACTIVIDADES DESDE EL COMPONENTE DE DISEÑO Y ESTRATEGIAS COMUNICACIONES EN LAS PLATAFORMAS DIGITALES ENMARCADO EN EL PLAN DE COMUNICACIONES DEL INSTITUTO</t>
  </si>
  <si>
    <t>525</t>
  </si>
  <si>
    <t>506</t>
  </si>
  <si>
    <t>https://community.secop.gov.co/Public/Tendering/OpportunityDetail/Index?noticeUID=CO1.NTC.6478012&amp;isFromPublicArea=True&amp;isModal=False</t>
  </si>
  <si>
    <t>269 DE 2024</t>
  </si>
  <si>
    <t>43183350</t>
  </si>
  <si>
    <t xml:space="preserve"> BIBIANA  MARIA  VELEZ  VASCO</t>
  </si>
  <si>
    <t xml:space="preserve">PRESTACIÓN DE SERVICIOS PROFESIONALES COMO CONTRATISTA INDEPENDIENTE, POR SU PROPIA CUENTA Y RIESGO, COMO APOYO AL ISVIMED, EN LA LÍNEA DE ASISTENCIA SOCIAL PARA PROYECTOS HABITACIONALES DESDE EL COMPONENTE SOCIAL (APOYO III) </t>
  </si>
  <si>
    <t>582</t>
  </si>
  <si>
    <t>https://community.secop.gov.co/Public/Tendering/OpportunityDetail/Index?noticeUID=CO1.NTC.6473852&amp;isFromPublicArea=True&amp;isModal=False</t>
  </si>
  <si>
    <t>270 DE 2024</t>
  </si>
  <si>
    <t>1044505589</t>
  </si>
  <si>
    <t xml:space="preserve"> CAROLINA  MEDINA  SUAREZ </t>
  </si>
  <si>
    <t>PRESTACIÓN DE SERVICIOS PROFESIONALES COMO CONTRATISTA INDEPENDIENTE, POR SU PROPIA CUENTA Y RIESGO, APOYANDO EL ACOMPAÑAMIENTO SOCIAL EN LOS DIFERENTES TRÁMITES QUE SE DEBEN REALZIAR CON LA POBLACIÓN BENEFICIARIA DE SUBSIDIO DISTRITAL DE ARRENDAMIENTO TEMPORAL DE ACUERDO AL DECRETO DISTRITAL 1053 DE 2020</t>
  </si>
  <si>
    <t>581</t>
  </si>
  <si>
    <t>508</t>
  </si>
  <si>
    <t>https://community.secop.gov.co/Public/Tendering/OpportunityDetail/Index?noticeUID=CO1.NTC.6474579&amp;isFromPublicArea=True&amp;isModal=False</t>
  </si>
  <si>
    <t>271 DE 2024</t>
  </si>
  <si>
    <t>43750428</t>
  </si>
  <si>
    <t xml:space="preserve"> CLAUDIA HELENA PULGARIN MONSALVE</t>
  </si>
  <si>
    <t>PRESTACIÓN DE SERVICIOS PROFESIONALES COMO CONTRATISTA INDEPENDIENTE, POR SU PROPIA CUENTA Y RIESGO, PARA APOYAR LA ATENCIÓN Y ACOMPAÑAMIENTO SOCIAL A LOS HOGARES BENEFICIARIOS DEL SUBSIDIO DISTRITAL DE VIVIENDA, A LA POBLACIÓN DE DEMANDA LIBRE Y DEMANDA ORGANIZADA AFILIADA Y NO AFILIADA A CAJAS DE COMPENSACIÓN FAMILIAR (APOYO II)</t>
  </si>
  <si>
    <t>586</t>
  </si>
  <si>
    <t>509</t>
  </si>
  <si>
    <t>https://community.secop.gov.co/Public/Tendering/OpportunityDetail/Index?noticeUID=CO1.NTC.6477613&amp;isFromPublicArea=True&amp;isModal=False</t>
  </si>
  <si>
    <t>272 DE 2024</t>
  </si>
  <si>
    <t>1037576497</t>
  </si>
  <si>
    <t xml:space="preserve"> DIANA PAOLA RODRÍGUEZ TRUJILLO</t>
  </si>
  <si>
    <t>PRESTACIÓN DE SERVICIOS PROFESIONALES COMO CONTRATISTA INDEPENDIENTE, POR SU PROPIA CUENTA Y RIESGO, PARA APOYAR LOS TRÁMITES FINANCIEROS TRANVERSALES DE LA SUBDIRECCIÓN POBLACIONAL</t>
  </si>
  <si>
    <t>578</t>
  </si>
  <si>
    <t>https://community.secop.gov.co/Public/Tendering/OpportunityDetail/Index?noticeUID=CO1.NTC.6477877&amp;isFromPublicArea=True&amp;isModal=False</t>
  </si>
  <si>
    <t>273 DE 2024</t>
  </si>
  <si>
    <t>1128272153</t>
  </si>
  <si>
    <t xml:space="preserve"> ELKIN MAURICIO AMPUDIA MOSQUERA</t>
  </si>
  <si>
    <t>594</t>
  </si>
  <si>
    <t>549</t>
  </si>
  <si>
    <t>https://community.secop.gov.co/Public/Tendering/OpportunityDetail/Index?noticeUID=CO1.NTC.6478309&amp;isFromPublicArea=True&amp;isModal=False</t>
  </si>
  <si>
    <t>274 DE 2024</t>
  </si>
  <si>
    <t>1036604289</t>
  </si>
  <si>
    <t xml:space="preserve"> ANDRES FELIPE CANO ARDILA</t>
  </si>
  <si>
    <t xml:space="preserve">PRESTACIÓN DE SERVICIOS DE APOYO A LA GESTIÓN COMO CONTRATISTA INDEPENDIENTE, POR SU PROPIA CUENTA Y RIESGO  PARA APOYAR A LA SUBDIRECCIÓN ADMINISTRATIVA Y FINANCIERA EN LE PROCESO DE GESTIÓN DOCUMENTAL </t>
  </si>
  <si>
    <t>538</t>
  </si>
  <si>
    <t>https://community.secop.gov.co/Public/Tendering/OpportunityDetail/Index?noticeUID=CO1.NTC.6477158&amp;isFromPublicArea=True&amp;isModal=False</t>
  </si>
  <si>
    <t>275 DE 2024</t>
  </si>
  <si>
    <t>1036676436</t>
  </si>
  <si>
    <t xml:space="preserve"> JHON ALEJANDRO AGUILAR MUÑOZ</t>
  </si>
  <si>
    <t>567</t>
  </si>
  <si>
    <t>https://community.secop.gov.co/Public/Tendering/OpportunityDetail/Index?noticeUID=CO1.NTC.6478509&amp;isFromPublicArea=True&amp;isModal=False</t>
  </si>
  <si>
    <t>276 DE 2024</t>
  </si>
  <si>
    <t>1017143298</t>
  </si>
  <si>
    <t xml:space="preserve"> CLAUDIA JANETH OCAMPO BERRIO</t>
  </si>
  <si>
    <t>PRESTACIÓN DE SERVICIOS PROFESIONALES COMO CONTRATISTA INDEPENDIENTE, POR SU PROPIA CUENTA Y RIESGO PARA  APOYAR A LA SUBDIRECCIÓN ADMINISTRATIVA Y FINANCIERA EN EL PROCESO DE TALENTO HUMANO, DESDE EL COMPONENTE  ADMINISTRATIVO Y CONTABLE</t>
  </si>
  <si>
    <t>533</t>
  </si>
  <si>
    <t>529</t>
  </si>
  <si>
    <t>25/07/2024</t>
  </si>
  <si>
    <t>https://community.secop.gov.co/Public/Tendering/OpportunityDetail/Index?noticeUID=CO1.NTC.6477435&amp;isFromPublicArea=True&amp;isModal=False</t>
  </si>
  <si>
    <t>277 DE 2024</t>
  </si>
  <si>
    <t>71740181</t>
  </si>
  <si>
    <t xml:space="preserve"> MANUEL ALEJANDRO CRISTANCHO LOZANO</t>
  </si>
  <si>
    <t>555</t>
  </si>
  <si>
    <t>https://community.secop.gov.co/Public/Tendering/OpportunityDetail/Index?noticeUID=CO1.NTC.6478506&amp;isFromPublicArea=True&amp;isModal=False</t>
  </si>
  <si>
    <t>278 DE 2024</t>
  </si>
  <si>
    <t>15372108</t>
  </si>
  <si>
    <t xml:space="preserve"> JOHN FREDY CORDOBA MOSQUERA</t>
  </si>
  <si>
    <t>PRESTACIÓN DE SERVICIOS PROFESIONALES COMO CONTRATISTA INDEPENDIENTE, POR SU PROPIA CUENTA Y RIESGO, PARA APOYAR AL ISVIMED EN LOS PROCESOS, PROGRAMAS Y PROYECTOS DESDE EL COMPONENTE JURIDICO A LA SUBDIRECCIÓN JURIDICA.</t>
  </si>
  <si>
    <t>568</t>
  </si>
  <si>
    <t>513</t>
  </si>
  <si>
    <t>https://community.secop.gov.co/Public/Tendering/OpportunityDetail/Index?noticeUID=CO1.NTC.6478195&amp;isFromPublicArea=True&amp;isModal=False</t>
  </si>
  <si>
    <t>279 DE 2024</t>
  </si>
  <si>
    <t>1152462901</t>
  </si>
  <si>
    <t xml:space="preserve"> JUAN FELIPE ARANGO VASCO</t>
  </si>
  <si>
    <t>569</t>
  </si>
  <si>
    <t>515</t>
  </si>
  <si>
    <t>https://community.secop.gov.co/Public/Tendering/OpportunityDetail/Index?noticeUID=CO1.NTC.6478461&amp;isFromPublicArea=True&amp;isModal=False</t>
  </si>
  <si>
    <t>280 DE 2024</t>
  </si>
  <si>
    <t>1037627332</t>
  </si>
  <si>
    <t xml:space="preserve"> JORGE ANDRES LONDOÑO MORENO</t>
  </si>
  <si>
    <t>PRESTACIÓN DE SERVICIOS PROFESIONALES COMO CONTRATISTA INDEPENDIENTE, SIN VÍNCULO LABORAL POR SU PROPIA CUENTA  Y RIESGO, PARA APOYAR AL ISVIMED DESDE LA SUBDIRECCIÓN ADMINISTRATIVA Y FINANCIERA DE MANERA TRASVERSAL EN EL  COMPONENTE FINANCIERO Y CONTABLE.</t>
  </si>
  <si>
    <t>516</t>
  </si>
  <si>
    <t>https://community.secop.gov.co/Public/Tendering/OpportunityDetail/Index?noticeUID=CO1.NTC.6477385&amp;isFromPublicArea=True&amp;isModal=False</t>
  </si>
  <si>
    <t>281 DE 2024</t>
  </si>
  <si>
    <t>98715578</t>
  </si>
  <si>
    <t xml:space="preserve"> JOSE ALBERTO OQUENDO SANTILLANA</t>
  </si>
  <si>
    <t xml:space="preserve">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 </t>
  </si>
  <si>
    <t>531</t>
  </si>
  <si>
    <t>519</t>
  </si>
  <si>
    <t>https://community.secop.gov.co/Public/Tendering/OpportunityDetail/Index?noticeUID=CO1.NTC.6477624&amp;isFromPublicArea=True&amp;isModal=False</t>
  </si>
  <si>
    <t>282 DE 2024</t>
  </si>
  <si>
    <t>88223909</t>
  </si>
  <si>
    <t xml:space="preserve"> JUAN FERNANDO GONZALEZ OCHOA</t>
  </si>
  <si>
    <t>PRESTACIÓN DE SERVICIOS PROFESIONALES COMO CONTRATISTA INDEPENDIENTE, POR SU PROPIA CUENTA Y RIESGO PARA  APOYAR A LA SUBDIRECCIÓN ADMINISTRATIVA Y FINANCIERA AL PROCESO DE GESTIÓN DE TIC, INCLUYENDO EL  MANTENIMIENTO A LOS DIFERENTES ACTIVOS Y HARDWARE QUE TIENE EL INSTITUTO.</t>
  </si>
  <si>
    <t>546</t>
  </si>
  <si>
    <t>518</t>
  </si>
  <si>
    <t>https://community.secop.gov.co/Public/Tendering/OpportunityDetail/Index?noticeUID=CO1.NTC.6477832&amp;isFromPublicArea=True&amp;isModal=False</t>
  </si>
  <si>
    <t>283 DE 2024</t>
  </si>
  <si>
    <t>1035429249</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</si>
  <si>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</si>
  <si>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</si>
  <si>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559</t>
  </si>
  <si>
    <t>517</t>
  </si>
  <si>
    <t>https://community.secop.gov.co/Public/Tendering/OpportunityDetail/Index?noticeUID=CO1.NTC.6477660&amp;isFromPublicArea=True&amp;isModal=False</t>
  </si>
  <si>
    <t>284 DE 2024</t>
  </si>
  <si>
    <t>1020393152</t>
  </si>
  <si>
    <t xml:space="preserve"> JUAN FERNANDO OSPINA RIVERA</t>
  </si>
  <si>
    <t>570</t>
  </si>
  <si>
    <t>https://community.secop.gov.co/Public/Tendering/OpportunityDetail/Index?noticeUID=CO1.NTC.6478814&amp;isFromPublicArea=True&amp;isModal=False</t>
  </si>
  <si>
    <t>285 DE 2024</t>
  </si>
  <si>
    <t>1017197611</t>
  </si>
  <si>
    <t xml:space="preserve"> LUIS FELIPE ROJAS GARCIA</t>
  </si>
  <si>
    <t>PRESTACIÓN DE SERVICIOS PROFESIONALES COMO CONTRATISTA INDEPENDIENTE, POR SU PROPIA CUENTA Y RIESGO, PARA APOYAR AL ISVIMED EN EL PROCESO DE GESTIÓN CONTRACTUAL LEY 80 Y ESQUEMA FIDUCIARIO DESDE EL COMPONENTE JURIDICO.</t>
  </si>
  <si>
    <t>571</t>
  </si>
  <si>
    <t>520</t>
  </si>
  <si>
    <t>https://community.secop.gov.co/Public/Tendering/OpportunityDetail/Index?noticeUID=CO1.NTC.6478816&amp;isFromPublicArea=True&amp;isModal=False</t>
  </si>
  <si>
    <t>286 DE 2024</t>
  </si>
  <si>
    <t>71225555</t>
  </si>
  <si>
    <t xml:space="preserve"> JULIAN OSORIO BUSTAMANTE</t>
  </si>
  <si>
    <t>PRESTACIÓN DE SERVICIOS DE APOYO A LA GESTIÓN 1 COMO CONTRATISTA INDEPENDIENTE,POR SU PROPIA CUENTA Y  RIESGO, PARA APOYAR EL PROCESO ADMINISTRATIVO Y FINANCIERO DESDE EL COMPONENTE DE ADMINISTRACIÓN  DOCUMENTAL , ARCHIVO Y OPERATIVO DE LOS PROYECTOS DEL ISVIMED</t>
  </si>
  <si>
    <t>537</t>
  </si>
  <si>
    <t>528</t>
  </si>
  <si>
    <t>https://community.secop.gov.co/Public/Tendering/OpportunityDetail/Index?noticeUID=CO1.NTC.6477954&amp;isFromPublicArea=True&amp;isModal=False</t>
  </si>
  <si>
    <t>287 DE 2024</t>
  </si>
  <si>
    <t>1214720355</t>
  </si>
  <si>
    <t xml:space="preserve"> VANESSA HINCAPIE LUNA</t>
  </si>
  <si>
    <t>PRESTACIÓN DE SERVICIOS PROFESIONALES COMO CONTRATISTA INDEPENDIENTE, POR SU PROPIA CUENTA Y RIESGO PARA APOYAR LA EJECUCIÓN DE LOS PROGRAMAS Y PROYECTOS QUE SE EJECUTEN EN LA SUBDIRECCIÓN JURÍDICA EN EL PROCESO DE GESTIÓN CONTRACTUAL DESDE EL COMPONENTE JURÍDICO</t>
  </si>
  <si>
    <t>572</t>
  </si>
  <si>
    <t>521</t>
  </si>
  <si>
    <t>https://community.secop.gov.co/Public/Tendering/OpportunityDetail/Index?noticeUID=CO1.NTC.6479016&amp;isFromPublicArea=True&amp;isModal=False</t>
  </si>
  <si>
    <t>288 DE 2024</t>
  </si>
  <si>
    <t>98584920</t>
  </si>
  <si>
    <t>585</t>
  </si>
  <si>
    <t>522</t>
  </si>
  <si>
    <t>https://community.secop.gov.co/Public/Tendering/OpportunityDetail/Index?noticeUID=CO1.NTC.6478159&amp;isFromPublicArea=True&amp;isModal=False</t>
  </si>
  <si>
    <t>289 DE 2024</t>
  </si>
  <si>
    <t>43617864</t>
  </si>
  <si>
    <t xml:space="preserve"> LUZ ADRIANA GARCIA GONZALEZ</t>
  </si>
  <si>
    <t>PRESTACIÓN DE SERVICIOS PROFESIONALES COMO CONTRATISTA INDEPENDIENTE, POR SU PROPIA CUENTA Y RIESGO COMO APOYO 1 A LA EJECUCIÓN DE LOS PROYECTOS Y PROGRAMAS QUE ADELANTA EL ISVIMED DESDE EL ÁREA O COMPONENTE SOCIAL</t>
  </si>
  <si>
    <t>523</t>
  </si>
  <si>
    <t>https://community.secop.gov.co/Public/Tendering/OpportunityDetail/Index?noticeUID=CO1.NTC.6477795&amp;isFromPublicArea=True&amp;isModal=False</t>
  </si>
  <si>
    <t>290 DE 2024</t>
  </si>
  <si>
    <t>1007251128</t>
  </si>
  <si>
    <t xml:space="preserve"> LORENA VERONICA RAVE AGUIRRE</t>
  </si>
  <si>
    <t xml:space="preserve">PRESTACIÓN DE SERVICIOS DE APOYO A LA GESTIÓN COMO CONTRATISTA INDEPENDIENTE, POR SU PROPIA CUENTA Y RIESGO  PARA APOYAR A LA SUBDIRECCIÓN ADMINISTRATIVA Y FINANCIERA EN LOS PLANES DE MEJORAMIENTOS, MIPG Y DE MAREA  TRANSVERSAL EN LOS PROCESOS ADMINISTRATIVOS. </t>
  </si>
  <si>
    <t>532</t>
  </si>
  <si>
    <t>https://community.secop.gov.co/Public/Tendering/OpportunityDetail/Index?noticeUID=CO1.NTC.6477991&amp;isFromPublicArea=True&amp;isModal=False</t>
  </si>
  <si>
    <t>291 DE 2024</t>
  </si>
  <si>
    <t>15371853</t>
  </si>
  <si>
    <t xml:space="preserve"> MIGUEL ANGEL LARREA CARDONA</t>
  </si>
  <si>
    <t>PRESTACIÓN DE SERVICIOS PROFESIONALES. COMO CONTRATISTA INDEPENDIENTE, SIN VÍNCULO LABORAL POR SU PROPIA CUENTA Y  RIESGO, PARA APOYAR AL ISVIMED EN LA SUBDIRECCIÓN ADMINISTRATIVA Y FINANCIERA DESDE EL COMPONENTE JURÍDICO DE  SEGURIDAD Y ORDEN PÚBLICO</t>
  </si>
  <si>
    <t>536</t>
  </si>
  <si>
    <t>https://community.secop.gov.co/Public/Tendering/OpportunityDetail/Index?noticeUID=CO1.NTC.6478426&amp;isFromPublicArea=True&amp;isModal=False</t>
  </si>
  <si>
    <t>292 DE 2024</t>
  </si>
  <si>
    <t>1037661990</t>
  </si>
  <si>
    <t xml:space="preserve"> VALENTINA  GALEANO  ACEVEDO</t>
  </si>
  <si>
    <t>PRESTACIÓN DE SERVICIOS PROFESIONALES COMO CONTRATISTA INDEPENDIENTE 4, POR SU PROPIA CUENTA Y RIESGO PARA APOYAR A LA SUBDIRECCIÓN ADMINISTRATIVA Y FINANCIERA EN EL PROCESO CONTABLE Y FINANCIERO</t>
  </si>
  <si>
    <t>592</t>
  </si>
  <si>
    <t>550</t>
  </si>
  <si>
    <t>https://community.secop.gov.co/Public/Tendering/OpportunityDetail/Index?noticeUID=CO1.NTC.6478527&amp;isFromPublicArea=True&amp;isModal=False</t>
  </si>
  <si>
    <t>293 DE 2024</t>
  </si>
  <si>
    <t>1017263571</t>
  </si>
  <si>
    <t xml:space="preserve"> NICOLAS SANTIAGO SUAREZ MEDINA</t>
  </si>
  <si>
    <t>PRESTACIÓN DE SERVICIOS PROFESIONALES COMO CONTRATISTA COMO INDEPENDIENTE, POR SU PROPIA CUENTA Y RIESGO PARA APOYAR A LA SUBDIRECCIÓN ADMINISTRATIVA Y FINANCIERA EN EL PROCESO DE CONVENIOS Y FIDUCIAS COMO APOYO  OPERATIVO</t>
  </si>
  <si>
    <t>558</t>
  </si>
  <si>
    <t>https://community.secop.gov.co/Public/Tendering/OpportunityDetail/Index?noticeUID=CO1.NTC.6478396&amp;isFromPublicArea=True&amp;isModal=False</t>
  </si>
  <si>
    <t>294 DE 2024</t>
  </si>
  <si>
    <t>1001635721</t>
  </si>
  <si>
    <t xml:space="preserve"> VALENTINA ESCUDERO BUSTAMANTE</t>
  </si>
  <si>
    <t>PRESTACIÓN DE SERVICIOS PROFESIONALES COMO CONTRATISTA INDEPENDIENTE 3, POR SU PROPIA CUENTA Y RIESGO PARA APOYAR A LA SUBDIRECCIÓN ADMINISTRATIVA Y FINANCIERA EN EL PROCESO CONTABLE Y FINANCIERO.</t>
  </si>
  <si>
    <t>530</t>
  </si>
  <si>
    <t>551</t>
  </si>
  <si>
    <t>https://community.secop.gov.co/Public/Tendering/OpportunityDetail/Index?noticeUID=CO1.NTC.6478472&amp;isFromPublicArea=True&amp;isModal=False</t>
  </si>
  <si>
    <t>295 DE 2024</t>
  </si>
  <si>
    <t>71337892</t>
  </si>
  <si>
    <t xml:space="preserve"> WBEIMAR ANTONIO PEREZ ALVAREZ</t>
  </si>
  <si>
    <t>PRESTACION DE SERVICIOS DE APOYO A LA GESTION COMO CONTRATISTA INDEPENDIENTE, POR SU PROPIA CUENTA Y RIESGO , PARA APOYAR EL PROCESO ADMINISTRATIVO Y FINANCIERO DESDE EL COMPONENTE DOCUMENTAL Y OPERATIVO DE LOS PROYECTOS DEL ISVIMED.</t>
  </si>
  <si>
    <t>535</t>
  </si>
  <si>
    <t>561</t>
  </si>
  <si>
    <t>29/07/2024</t>
  </si>
  <si>
    <t>https://community.secop.gov.co/Public/Tendering/OpportunityDetail/Index?noticeUID=CO1.NTC.6471089&amp;isFromPublicArea=True&amp;isModal=False</t>
  </si>
  <si>
    <t>296 DE 2024</t>
  </si>
  <si>
    <t>43970495</t>
  </si>
  <si>
    <t xml:space="preserve"> YOHANA ANDREA GUERRA CORREA</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</si>
  <si>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</si>
  <si>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539</t>
  </si>
  <si>
    <t>https://community.secop.gov.co/Public/Tendering/OpportunityDetail/Index?noticeUID=CO1.NTC.6471466&amp;isFromPublicArea=True&amp;isModal=False</t>
  </si>
  <si>
    <t>297 DE 2024</t>
  </si>
  <si>
    <t>1036612782</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</si>
  <si>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</si>
  <si>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</si>
  <si>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547</t>
  </si>
  <si>
    <t>https://community.secop.gov.co/Public/Tendering/OpportunityDetail/Index?noticeUID=CO1.NTC.6471719&amp;isFromPublicArea=True&amp;isModal=False</t>
  </si>
  <si>
    <t>298 DE 2024</t>
  </si>
  <si>
    <t>1020415240</t>
  </si>
  <si>
    <t xml:space="preserve"> DIANA MARIA USUGA GUISAO</t>
  </si>
  <si>
    <t>548</t>
  </si>
  <si>
    <t>https://community.secop.gov.co/Public/Tendering/OpportunityDetail/Index?noticeUID=CO1.NTC.6471752&amp;isFromPublicArea=True&amp;isModal=False</t>
  </si>
  <si>
    <t>299 DE 2024</t>
  </si>
  <si>
    <t>70120343</t>
  </si>
  <si>
    <t xml:space="preserve"> JORGE  AUGUSTO  LOPEZ  VELEZ </t>
  </si>
  <si>
    <t xml:space="preserve">PRESTACIÓN DE SERVICIOS PROFESIONALES COMO CONTRATISTA INDEPENDIENTE, POR SU PROPIA CUENTA Y RIESGO COMO APOYO AL EQUIPO PROFESIONAL EN LA EJECUCIÓN DE LOS PROGRAMAS Y PROYECTOS QUE ADELANTA EL ISVIMED DESDE EL ÁREA O COMPONENTE ADMINISTRATIVO- ARCHIVO </t>
  </si>
  <si>
    <t>553</t>
  </si>
  <si>
    <t>https://community.secop.gov.co/Public/Tendering/OpportunityDetail/Index?noticeUID=CO1.NTC.6471638&amp;isFromPublicArea=True&amp;isModal=False</t>
  </si>
  <si>
    <t>300 DE 2024</t>
  </si>
  <si>
    <t>1000088822</t>
  </si>
  <si>
    <t xml:space="preserve"> JUAN PABLO ZAPATA HINCAPIE</t>
  </si>
  <si>
    <t>PRESTACIÓN DE SERVICIOS PROFESIONALES COMO CONTRATISTA INDEPENDIENTE, POR SU PROPIA CUENTA Y RIESGO COMO APOYO 1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</si>
  <si>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https://community.secop.gov.co/Public/Tendering/OpportunityDetail/Index?noticeUID=CO1.NTC.6471854&amp;isFromPublicArea=True&amp;isModal=False</t>
  </si>
  <si>
    <t>301 DE 2024</t>
  </si>
  <si>
    <t xml:space="preserve">PRESTACIÓN DE SERVICIOS PROFESIONALES COMO CONTRATISTA INDEPENDIENTE, POR SU PROPIA CUENTA Y RIESGO COMO APOYO 1 A LA EJECUCIÓN DE LOS PROYECTOS Y PROGRAMAS QUE ADELANTA EL ISVIMED DESDE EL ÁREA O COMPONENTE SOCIAL </t>
  </si>
  <si>
    <t>302 DE 2024</t>
  </si>
  <si>
    <t>1037501700</t>
  </si>
  <si>
    <t xml:space="preserve"> LAURA KATERINE  HERNANDEZ  LOPEZ </t>
  </si>
  <si>
    <t xml:space="preserve">PRESTACIÓN DE DERVICIOS PROFESIONALES COMO CONTRATISTA INDEPENDIENTE, POR SU PROPIA CUENTA Y RIESGO PARA APOYAR Y PROMOVER ESPACIOS DE PARTICIPACION Y GESTION SOCIAL AL INTERIOR DE LAS COPROPIEDADES Y REALIZAR LA VERIFICACION DE HABITABILIDAD. </t>
  </si>
  <si>
    <t>605</t>
  </si>
  <si>
    <t>https://community.secop.gov.co/Public/Tendering/OpportunityDetail/Index?noticeUID=CO1.NTC.6478907&amp;isFromPublicArea=True&amp;isModal=False</t>
  </si>
  <si>
    <t>303 DE 2024</t>
  </si>
  <si>
    <t>32323367</t>
  </si>
  <si>
    <t xml:space="preserve"> CLARA PATRICIA ESPINAL GIL</t>
  </si>
  <si>
    <t>https://community.secop.gov.co/Public/Tendering/OpportunityDetail/Index?noticeUID=CO1.NTC.6471652&amp;isFromPublicArea=True&amp;isModal=False</t>
  </si>
  <si>
    <t>304 DE 2024</t>
  </si>
  <si>
    <t>1017128531</t>
  </si>
  <si>
    <t xml:space="preserve"> LICETH DAHIANA LOPEZ RUIZ</t>
  </si>
  <si>
    <t>PRESTACIÓN DE SERVICIOS PROFESIONALES COMO CONTRATISTA INDEPENDIENTE, POR SU PROPIA CUENTA Y RIESGO, COMO APOYO AL ISVIMED, EN LA LÍNEA DE ASISTENCIA SOCIAL PARA PROYECTOS HABITACIONALES DESDE EL COMPONENTE SOCIAL (APOYO II)</t>
  </si>
  <si>
    <t>583</t>
  </si>
  <si>
    <t>https://community.secop.gov.co/Public/Tendering/OpportunityDetail/Index?noticeUID=CO1.NTC.6478564&amp;isFromPublicArea=True&amp;isModal=False</t>
  </si>
  <si>
    <t>305 DE 2024</t>
  </si>
  <si>
    <t>PRESTACIÓN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ARQUITECTÓNICOS</t>
  </si>
  <si>
    <t>554</t>
  </si>
  <si>
    <t>https://community.secop.gov.co/Public/Tendering/OpportunityDetail/Index?noticeUID=CO1.NTC.6474210&amp;isFromPublicArea=True&amp;isModal=False</t>
  </si>
  <si>
    <t>306 DE 2024</t>
  </si>
  <si>
    <t>1017243361</t>
  </si>
  <si>
    <t xml:space="preserve"> LUCIA CARDONA AGUDELO</t>
  </si>
  <si>
    <t>PRESTACIÓN DE SERVICIOS PROFESIONALES COMO CONTRATISTA INDEPENDIENTE, POR SU PROPIA CUENTA Y RIESGO PARA APOYAR LA EJECUCIÓN DE LOS PROGRAMAS Y PROYECTOS EN LA SUBDIRECCIÓN POBLACIONAL DESDE EL COMPONENTE JURÍDICO.</t>
  </si>
  <si>
    <t>580</t>
  </si>
  <si>
    <t>https://community.secop.gov.co/Public/Tendering/OpportunityDetail/Index?noticeUID=CO1.NTC.6479522&amp;isFromPublicArea=True&amp;isModal=False</t>
  </si>
  <si>
    <t>307 DE 2024</t>
  </si>
  <si>
    <t>1027884368</t>
  </si>
  <si>
    <t xml:space="preserve"> ROBINSON  ANDRES  MONTOYA  VILLA</t>
  </si>
  <si>
    <t>579</t>
  </si>
  <si>
    <t>https://community.secop.gov.co/Public/Tendering/OpportunityDetail/Index?noticeUID=CO1.NTC.6479438&amp;isFromPublicArea=True&amp;isModal=False</t>
  </si>
  <si>
    <t>308 DE 2024</t>
  </si>
  <si>
    <t>39420450</t>
  </si>
  <si>
    <t xml:space="preserve"> ROSA  ANGELICA SEPULVEDA PATIÑO</t>
  </si>
  <si>
    <t>PRESTACIÓN DE DERVICIOS PROFESIONALES COMO CONTRATISTA INDEPENDIENTE, POR SU PROPIA CUENTA Y RIESGO COMO APOYOS TRANSVERSALES A LA LINEA DE ACCION DE VIVIENDA NUEVA, EN EL ACOMPAÑAMIENTO SOCIAL A OBRA, A LA POBLACION DE DEMANDA ORGANIZADA (OPV), A LA POBLACION DE DEMANDA LIBRE; Y EN LOS TEMAS DE DIRECCIONAMIENTO ESTRATEGICO QUE REQUIERA LA SUBDRECCIÓN POBLACIONAL.</t>
  </si>
  <si>
    <t>577</t>
  </si>
  <si>
    <t>https://community.secop.gov.co/Public/Tendering/OpportunityDetail/Index?noticeUID=CO1.NTC.6480018&amp;isFromPublicArea=True&amp;isModal=False</t>
  </si>
  <si>
    <t>309 DE 2024</t>
  </si>
  <si>
    <t>1152455556</t>
  </si>
  <si>
    <t xml:space="preserve"> SEBASTIAN  GIRALDO PALACIO</t>
  </si>
  <si>
    <t>PRESTACIÓN DE SERVICIOS PROFESIONALES COMO CONTRATISTA INDEPENDIENTE, POR SU PROPIA CUENTA Y RIESGO, COMO APOYO AL ISVIMED, EN LA LÍNEA DE ASISTENCIA SOCIAL PARA PROYECTOS HABITACIONALES DESDE EL COMPONENTE JURÍDICO.</t>
  </si>
  <si>
    <t>593</t>
  </si>
  <si>
    <t>17/07/2024</t>
  </si>
  <si>
    <t>https://community.secop.gov.co/Public/Tendering/OpportunityDetail/Index?noticeUID=CO1.NTC.6480202&amp;isFromPublicArea=True&amp;isModal=False</t>
  </si>
  <si>
    <t>310 DE 2024</t>
  </si>
  <si>
    <t>1128419804</t>
  </si>
  <si>
    <t xml:space="preserve"> XIMENA MARIA  LOPERA SOTO</t>
  </si>
  <si>
    <t>PRESTACIÓN DE SERVICIOS PROFESIONALES COMO CONTRATISTA INDEPENDIENTE, POR SU PROPIA CUENTA Y RIESGO, COMO APOYO AL ISVIMED, EN LA LÍNEA DE ASISTENCIA SOCIAL PARA PROYECTOS HABITACIONALES DESDE EL COMPONENTE SOCIAL (APOYO I)</t>
  </si>
  <si>
    <t>584</t>
  </si>
  <si>
    <t>https://community.secop.gov.co/Public/Tendering/OpportunityDetail/Index?noticeUID=CO1.NTC.6483325&amp;isFromPublicArea=True&amp;isModal=False</t>
  </si>
  <si>
    <t>311 DE 2024</t>
  </si>
  <si>
    <t>1041232251</t>
  </si>
  <si>
    <t xml:space="preserve"> LAURA CRISTINA HINCAPIE MARIN</t>
  </si>
  <si>
    <t>PRESTACIÓN DE SERVICIOS PROFESIONALES COMO CONTRATISTA INDEPENDIENTE, POR SU PROPIA CUENTA Y RIESGO, PARA APOYAR LA ATENCIÓN Y ACOMPAÑAMIENTO SOCIAL A LOS HOGARES BENEFICIARIOS DEL SUBSIDIO DISTRITAL DE VIVIENDA, A LA POBLACIÓN DE DEMANDA LIBRE Y DEMANDA ORGANIZADA AFILIADA Y NO AFILIADA A CAJAS DE COMPENSACIÓN FAMILIAR (APOYO I).</t>
  </si>
  <si>
    <t>587</t>
  </si>
  <si>
    <t>556</t>
  </si>
  <si>
    <t>https://community.secop.gov.co/Public/Tendering/OpportunityDetail/Index?noticeUID=CO1.NTC.6478475&amp;isFromPublicArea=True&amp;isModal=False</t>
  </si>
  <si>
    <t>312 DE 2024</t>
  </si>
  <si>
    <t>1036654444</t>
  </si>
  <si>
    <t xml:space="preserve"> KATHERINE  BAENA OSPINA</t>
  </si>
  <si>
    <t>PRESTACIÓN DE SERVICIOS PROFESIONALES COMO CONTRATISTAS INDEPENDIENTE, POR SU PROPIA CUENTA Y RIESGO, COMO APOYO AL ISVIMED, EN LA LÍNEA DE ASISTENCIA SOCIAL PARA PROYECTOS HABITACIONALES DESDE EL COMPONENTE ADMINISTRATIVO Y FINANCIERO</t>
  </si>
  <si>
    <t>595</t>
  </si>
  <si>
    <t>https://community.secop.gov.co/Public/Tendering/OpportunityDetail/Index?noticeUID=CO1.NTC.6482554&amp;isFromPublicArea=True&amp;isModal=False</t>
  </si>
  <si>
    <t>313 DE 2024</t>
  </si>
  <si>
    <t>1128283301</t>
  </si>
  <si>
    <t xml:space="preserve"> JOSE DANIEL MONTOYA RAMIREZ</t>
  </si>
  <si>
    <t xml:space="preserve">PRESTACIÓN DE SERVICIOS PROFESIONALES COMO CONTRATISTA INDEPENDIENTE, POR SU PROPIA CUENTA Y RIESGO COMO APOYO A LA ATENCIÓN Y ACOMPAÑAMIENTO AL CIUDADANO PARA EL ACCESO A LA SOLUCIÓN HABITACIONAL ADECUADA DE ACUERDO A SUS CONDICIONES Y NECESIDADES. </t>
  </si>
  <si>
    <t>588</t>
  </si>
  <si>
    <t>https://community.secop.gov.co/Public/Tendering/OpportunityDetail/Index?noticeUID=CO1.NTC.6478538&amp;isFromPublicArea=True&amp;isModal=False</t>
  </si>
  <si>
    <t>314 DE 2024</t>
  </si>
  <si>
    <t>35546883</t>
  </si>
  <si>
    <t xml:space="preserve"> YULISA MOSQUERA  RENTERIA </t>
  </si>
  <si>
    <t>PRESTACIÓN DE SERVICIOS PROFESIONALES COMO CONTRATISTA INDEPENDIENTE, POR SU PROPIA CUENTA Y RIESGO PARA APOYAR A LA SUBDIRECCIÓN ADMINISTRATIVA Y FINANCIERA EN EL PROCESO CONTABLE Y FINANCIERO.</t>
  </si>
  <si>
    <t>563</t>
  </si>
  <si>
    <t>https://community.secop.gov.co/Public/Tendering/OpportunityDetail/Index?noticeUID=CO1.NTC.6480489&amp;isFromPublicArea=True&amp;isModal=False</t>
  </si>
  <si>
    <t>315 DE 2024</t>
  </si>
  <si>
    <t>1000401307</t>
  </si>
  <si>
    <t xml:space="preserve"> JULIANA  GOMEZ  NAVARRO</t>
  </si>
  <si>
    <t>PRESTACIÓN DE DERVICIOS PROFESIONALES COMO CONTRATISTA INDEPENDIENTE, POR SU PROPIA CUENTA Y RIESGO COMO APOYO ALA GESTION Y ATENCION A LAS ACTIVIDADES DE CARACTER ADMINISTRATIVO, LOGISTICO Y OPERATIVO ADELANTADOS POR LA SUBDIRECCION POBLACIONAL.</t>
  </si>
  <si>
    <t>606</t>
  </si>
  <si>
    <t>https://community.secop.gov.co/Public/Tendering/OpportunityDetail/Index?noticeUID=CO1.NTC.6482388&amp;isFromPublicArea=True&amp;isModal=False</t>
  </si>
  <si>
    <t>316 DE 2024</t>
  </si>
  <si>
    <t>32242874</t>
  </si>
  <si>
    <t xml:space="preserve"> ELIZABETH JARAMILLO YEPES</t>
  </si>
  <si>
    <t>566</t>
  </si>
  <si>
    <t>https://community.secop.gov.co/Public/Tendering/OpportunityDetail/Index?noticeUID=CO1.NTC.6482950&amp;isFromPublicArea=True&amp;isModal=False</t>
  </si>
  <si>
    <t>317 DE 2024</t>
  </si>
  <si>
    <t>43906353</t>
  </si>
  <si>
    <t xml:space="preserve"> MARTHA CAROLINA VASQUEZ FONNEGRA</t>
  </si>
  <si>
    <t>PRESTACIÓN DE SERVICIOS PROFESIONALES COMO CONTRATISTA INDEPENDIENTE, POR SU PROPIA CUENTA Y RIESGO PARA APOYAR LA EJECUCIÓN DE LOS PROGRAMAS Y PROYECTOS, QUE SE EJECUTEN TEN EN LA SUBDIRECCIÓN JURÍDICA DESDE EL COMPONENTE JURIDICO, ARTICULANDO Y COORDINANDO EL PROCESO DE GESTION FIDUCIARIO.</t>
  </si>
  <si>
    <t>626</t>
  </si>
  <si>
    <t>https://community.secop.gov.co/Public/Tendering/OpportunityDetail/Index?noticeUID=CO1.NTC.6479007&amp;isFromPublicArea=True&amp;isModal=False</t>
  </si>
  <si>
    <t>318 DE 2024</t>
  </si>
  <si>
    <t>1128387185</t>
  </si>
  <si>
    <t xml:space="preserve"> ANDRES FELIPE MARIN RESTREPO</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</si>
  <si>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Y GESTIÓN DOCUMENTAL.</t>
  </si>
  <si>
    <t>623</t>
  </si>
  <si>
    <t>https://community.secop.gov.co/Public/Tendering/OpportunityDetail/Index?noticeUID=CO1.NTC.6478032&amp;isFromPublicArea=True&amp;isModal=False</t>
  </si>
  <si>
    <t>319 DE 2024</t>
  </si>
  <si>
    <t>43498484</t>
  </si>
  <si>
    <t xml:space="preserve"> CLAUDIA LUCIA CORREA RAMIREZ</t>
  </si>
  <si>
    <t>PRESTACIÓN DE SERVICIOS PROFESIONALES COMO CONTRATISTA INDEPENDIENTE, POR SU PROPIA CUENTA Y RIESGO PARA APOYAR LA EJECUCIÓN DE LOS PROGRAMAS Y PROYECTOS DEL ISVIMED EN LA ARTICULACIÓN DEL PROGRAMA DE ATENCIÓN AL USUARIO DESDE EL COMPONENTE ADMINISTRATIVO.</t>
  </si>
  <si>
    <t>614</t>
  </si>
  <si>
    <t>557</t>
  </si>
  <si>
    <t>https://community.secop.gov.co/Public/Tendering/OpportunityDetail/Index?noticeUID=CO1.NTC.6479020&amp;isFromPublicArea=True&amp;isModal=False</t>
  </si>
  <si>
    <t>320 DE 2024</t>
  </si>
  <si>
    <t>1152188095</t>
  </si>
  <si>
    <t xml:space="preserve"> YEISON  ESTEBAN MONTOYA AGUIRRE</t>
  </si>
  <si>
    <t>PRESTACIÓN DE SERVICIOS DE APOYO A LA GESTION COMO CONTRATISTA INDEPENDIENTES POR SU PROPIA CUENTA Y RIESGO COMO  APOYO 2 A LA EJECUCION DE LOS PROGRAMAS Y PROYECTOS EN EL PROGRAMA DE ATENCION AL USUARIO DESDE EL COMPONENTE  LOGISTICO Y ADMINISTRATIVOS.</t>
  </si>
  <si>
    <t>622</t>
  </si>
  <si>
    <t>https://community.secop.gov.co/Public/Tendering/OpportunityDetail/Index?noticeUID=CO1.NTC.6478445&amp;isFromPublicArea=True&amp;isModal=False</t>
  </si>
  <si>
    <t>321 DE 2024</t>
  </si>
  <si>
    <t>7521702</t>
  </si>
  <si>
    <t xml:space="preserve"> JESUS IVAN MARIN POSADA</t>
  </si>
  <si>
    <t>PRESTACIÓN DE SERVICIOS PROFESIONALES DE UN TOPOGRAFO, COMO CONTRATISTA INDEPENDIENTE, POR SU PROPIA CUENTA Y RIESGO PARA APOYAR LA EJECUCIÓN DE LOS PROGRAMAS Y PROYECTOS QUE SE EJECUTEN EN LA SUBDIRECCIÓN JURIDICA, EN EL PROCESO DE TITULACIÓN DESDE EL COMPONENTE TECNICO Y GESTION PREDIAL.</t>
  </si>
  <si>
    <t>618</t>
  </si>
  <si>
    <t>https://community.secop.gov.co/Public/Tendering/OpportunityDetail/Index?noticeUID=CO1.NTC.6478075&amp;isFromPublicArea=True&amp;isModal=False</t>
  </si>
  <si>
    <t>322 DE 2024</t>
  </si>
  <si>
    <t>1128391508</t>
  </si>
  <si>
    <t xml:space="preserve"> JUAN PABLO  SANCHEZ CASTRO</t>
  </si>
  <si>
    <t>PRESTACIÓN DE SERVICIOS PROFESIONALES COMO CONTRATISTA INDEPENDIENTE, POR SU PROPIA CUENTA Y RIESGO, COMO APOYO 1 EN EL PROCESO DE GESTION CONTRACTUAL Y POSCONTRACTUAL EN LAS DIFERENTES ETAPAS DESDE EL COMPONENTE JURIDICO Y ADMINISTRATIVO</t>
  </si>
  <si>
    <t>620</t>
  </si>
  <si>
    <t>https://community.secop.gov.co/Public/Tendering/OpportunityDetail/Index?noticeUID=CO1.NTC.6474613&amp;isFromPublicArea=True&amp;isModal=False</t>
  </si>
  <si>
    <t>323 DE 2024</t>
  </si>
  <si>
    <t>1037640880</t>
  </si>
  <si>
    <t xml:space="preserve"> EDY YULIANA ORREGO OSORIO</t>
  </si>
  <si>
    <t>PRESTACIÓN DE SERVICIOS PROFESIONALES COMO CONTRATISTA INDEPENDIENTE, POR SU PROPIA CUENTA Y RIESGO COMO APOYO 1 A LA EJECUCIÓN DE LOS PROGRAMAS Y PROYECTOS DEL PLAN DE DESARROLLO, QUE SE EJECUTEN EN LA SUBDIRECCIÓN JURÍDICA EN EL PROCESO DE ASIGNACION DE SUBSIDIOS Y ESCRITURACION DE VIVIENDA NUEVA Y USADA DEDE EL COMPONENTE JURIDICO Y ADMINISTRATIVO.</t>
  </si>
  <si>
    <t>619</t>
  </si>
  <si>
    <t>https://community.secop.gov.co/Public/Tendering/OpportunityDetail/Index?noticeUID=CO1.NTC.6479535&amp;isFromPublicArea=True&amp;isModal=False</t>
  </si>
  <si>
    <t>324 DE 2024</t>
  </si>
  <si>
    <t>32561977</t>
  </si>
  <si>
    <t xml:space="preserve"> CATALINA MARIA JARAMILLO TAMAYO</t>
  </si>
  <si>
    <t>PRESTACIÓN DE SERVICIOS DE APOYO A LA GESTIÓN, COMO CONTRATISTA INDEPENDIENTE, POR SU PROPIA CUENTA Y RIESGO, PARA APOYAR LA GESTIÓN EN EL ACOMPAÑAMIENTO SOCIAL A LA POBLACIÓN SUJETO DE REASENTAMIENTO POR RIESGO, DESASTRE Y/O CALAMIDAD; Y ARRENDAMIENTO TEMPORAL; DESDE EL COMPONENTE ADMINISTRATIVO Y TÉCNICO</t>
  </si>
  <si>
    <t>608</t>
  </si>
  <si>
    <t>https://community.secop.gov.co/Public/Tendering/OpportunityDetail/Index?noticeUID=CO1.NTC.6481079&amp;isFromPublicArea=True&amp;isModal=False</t>
  </si>
  <si>
    <t>325 DE 2024</t>
  </si>
  <si>
    <t>1214719735</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</si>
  <si>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</si>
  <si>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591</t>
  </si>
  <si>
    <t>https://community.secop.gov.co/Public/Tendering/OpportunityDetail/Index?noticeUID=CO1.NTC.6478311&amp;isFromPublicArea=True&amp;isModal=False</t>
  </si>
  <si>
    <t>326 DE 2024</t>
  </si>
  <si>
    <t>1053783531</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</si>
  <si>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</si>
  <si>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589</t>
  </si>
  <si>
    <t>https://community.secop.gov.co/Public/Tendering/OpportunityDetail/Index?noticeUID=CO1.NTC.6478360&amp;isFromPublicArea=True&amp;isModal=False</t>
  </si>
  <si>
    <t>327 DE 2024</t>
  </si>
  <si>
    <t>71662671</t>
  </si>
  <si>
    <t>590</t>
  </si>
  <si>
    <t>https://community.secop.gov.co/Public/Tendering/OpportunityDetail/Index?noticeUID=CO1.NTC.6477447&amp;isFromPublicArea=True&amp;isModal=False</t>
  </si>
  <si>
    <t>328 DE 2024</t>
  </si>
  <si>
    <t>43600429</t>
  </si>
  <si>
    <t xml:space="preserve"> MONICA PATRICIA MORALES RUIZ</t>
  </si>
  <si>
    <t>PRESTACIÓN DE SERVICIOS PROFESIONALES COMO CONTRATISTA COMO INDEPENDIENTE, POR SU PROPIA CUENTA Y RIESGO COMO APOYO 1 A LA SUBDIRECCIÓN ADMINISTRATIVA Y FINANCIERA EN EL PROCESO DE CONVENIOS Y FIDUCIAS COMO APOYO OPERATIVO</t>
  </si>
  <si>
    <t>653</t>
  </si>
  <si>
    <t>573</t>
  </si>
  <si>
    <t>https://community.secop.gov.co/Public/Tendering/OpportunityDetail/Index?noticeUID=CO1.NTC.6482939&amp;isFromPublicArea=True&amp;isModal=False</t>
  </si>
  <si>
    <t>329 DE 2024</t>
  </si>
  <si>
    <t>CONTRATO INTERADMINISTRATIVO DE MANDATO SIN REPRESENTACIÓN PARA LA ADQUISICION DE LOS SERVICIOS DE RENOVACIÓN DE CORREO EN LA NUBE Y COMPLEMENTARIOS DE MICROSOFT 365 PARA EL INSTITUTO SOCIAL DE VIVIENDA Y HÁBITAT DE MEDELLÍN - ISVIMED</t>
  </si>
  <si>
    <t>656</t>
  </si>
  <si>
    <t>05/08/2024</t>
  </si>
  <si>
    <t>https://community.secop.gov.co/Public/Tendering/OpportunityDetail/Index?noticeUID=CO1.NTC.6523688&amp;isFromPublicArea=True&amp;isModal=False</t>
  </si>
  <si>
    <t>330 DE 2024</t>
  </si>
  <si>
    <t>43206345</t>
  </si>
  <si>
    <t xml:space="preserve"> MONICA MARIA MARIN GOMEZ</t>
  </si>
  <si>
    <t>PRESTACIÓN DE SERVICIOS DE APOYO A LA GESTIÓN 2 COMO CONTRATISTA INDEPENDIENTE,POR SU PROPIA CUENTA YRIESGO, PARA APOYAR EL PROCESO ADMINISTRATIVO Y FINANCIERO DESDE EL COMPONENTE DE ADMINISTRACIÓN DOCUMENTAL , ARCHIVO Y OPERATIVO DE LOS PROYECTOS DEL ISVIMED</t>
  </si>
  <si>
    <t>630</t>
  </si>
  <si>
    <t>https://community.secop.gov.co/Public/Tendering/OpportunityDetail/Index?noticeUID=CO1.NTC.6508896&amp;isFromPublicArea=True&amp;isModal=False</t>
  </si>
  <si>
    <t>331 DE 2024</t>
  </si>
  <si>
    <t>71228501</t>
  </si>
  <si>
    <t xml:space="preserve"> DARWIN MARTÍNEZ ALARCÓN</t>
  </si>
  <si>
    <t>PRESTACIÓN DE SERVICIOS DE APOYO A LA GESTIÓN COMO CONTRATISTA INDEPENDIENTE, POR SU PROPIA CUENTA Y RIESGO COMO APOYO A LA EJECUCIÓN DEL PROGRAMA MEJORAMIENTO INTEGRAL DE BARRIOS EN EL PROYECTO RECONOCIMIENTO DE EDIFICACIONES, DESDE EL COMPONENTE ADMINISTRATIVO Y OPERATIVO</t>
  </si>
  <si>
    <t>649</t>
  </si>
  <si>
    <t>https://community.secop.gov.co/Public/Tendering/OpportunityDetail/Index?noticeUID=CO1.NTC.6516542&amp;isFromPublicArea=True&amp;isModal=False</t>
  </si>
  <si>
    <t>332 DE 2024</t>
  </si>
  <si>
    <t>71738037</t>
  </si>
  <si>
    <t xml:space="preserve"> ALVARO DAVID ACEVEDO ARDILA</t>
  </si>
  <si>
    <t>PRESTACION DE SERVICIOS PROFESIONALES COMO CONTRATISTA INDEPENDIENTE, POR SU PROPIA CUENTA Y RIESGO PARA APOYAR LA EJECUCIÓN DEL PROGRAMA MEJORAMIENTO INTEGRAL DE BARRIOS EN EL PROYECTO RECONOCIMIENTO DE EDIFICACIONES-CURADURIA CERO, DESDE EL COMPONENTE ADMINISTRATIVO Y OPERATIVO.</t>
  </si>
  <si>
    <t>650</t>
  </si>
  <si>
    <t>https://community.secop.gov.co/Public/Tendering/OpportunityDetail/Index?noticeUID=CO1.NTC.6516164&amp;isFromPublicArea=True&amp;isModal=False</t>
  </si>
  <si>
    <t>333 DE 2024</t>
  </si>
  <si>
    <t>1038115130</t>
  </si>
  <si>
    <t xml:space="preserve"> LUISA FERNANDA CEBALLOS RIBON</t>
  </si>
  <si>
    <t xml:space="preserve">PRESTACIÓN DE SERVICIOS DE TÉCNICO COMO CONTRATISTA INDEPENDIENTE, SIN VÍNCULO LABORAL POR SU PROPIA CUENTA Y RIESGO PARA APOYAR LAS ACTIVIDADES ASISTENCIALES Y ADMINISTRATIVAS DE LA SUBDIRECCIÓN DE PLANEACIÓN.  </t>
  </si>
  <si>
    <t>633</t>
  </si>
  <si>
    <t>https://community.secop.gov.co/Public/Tendering/OpportunityDetail/Index?noticeUID=CO1.NTC.6509022&amp;isFromPublicArea=True&amp;isModal=False</t>
  </si>
  <si>
    <t>334 DE 2024</t>
  </si>
  <si>
    <t>43614828</t>
  </si>
  <si>
    <t xml:space="preserve"> SANDRA  MILENA  ARANZAZU ALZATE </t>
  </si>
  <si>
    <t>PRESTACIÓN DE SERVICIOS PROFESIONALES COMO CONTRATISTA INDEPENDIENTE, SIN VÍNCULO LABORAL POR SU PROPIA CUENTA Y RIESGO PARA APOYAR A LA PLANIFICACIÓN Y EJECUCIÓN DE NUEVOS DESARROLLOS HABITACIONALES DE VIVIENDA NUEVA DESDE EL COMPONENTE DE GESTIÓN AMBIENTAL.</t>
  </si>
  <si>
    <t>612</t>
  </si>
  <si>
    <t>https://community.secop.gov.co/Public/Tendering/OpportunityDetail/Index?noticeUID=CO1.NTC.6518628&amp;isFromPublicArea=True&amp;isModal=False</t>
  </si>
  <si>
    <t>335 DE 2024</t>
  </si>
  <si>
    <t>1039472364</t>
  </si>
  <si>
    <t xml:space="preserve"> JUAN  FELIPE URIBE</t>
  </si>
  <si>
    <t>PRESTACIÓN DE SERVICIOS PROFESIONALES COMO CONTRATISTA INDEPENDIENTE, SIN VÍNCULO LABORAL POR SU PROPIA CUENTA Y RIESGO PARA APOYAR LAS ACTIVIDADES DE FORMULACIÓN Y SEGUIMIENTO DE PROYECTOS DE VIVIENDA EN ALTURA, COSTOS Y PRESUPUESTO</t>
  </si>
  <si>
    <t>613</t>
  </si>
  <si>
    <t>https://community.secop.gov.co/Public/Tendering/OpportunityDetail/Index?noticeUID=CO1.NTC.6517761&amp;isFromPublicArea=True&amp;isModal=False</t>
  </si>
  <si>
    <t>336 DE 2024</t>
  </si>
  <si>
    <t>899999063</t>
  </si>
  <si>
    <t xml:space="preserve"> UNIVERSIDAD NACIONAL DE COLOMBIA</t>
  </si>
  <si>
    <t>DESARROLLAR DEL PLAN INSTITUCIONAL DE CAPACITACIÓN DIRIGIDO A LOS FUNCIONARIOS DEL INSTITUTO SOCIAL DE VIVIENDA Y HÁBITAT DE MEDELLÍN – ISVIMED PARA LA VIGENCIA 2024.</t>
  </si>
  <si>
    <t>https://community.secop.gov.co/Public/Tendering/OpportunityDetail/Index?noticeUID=CO1.NTC.6615767&amp;isFromPublicArea=True&amp;isModal=False</t>
  </si>
  <si>
    <t>337 DE 2024</t>
  </si>
  <si>
    <t>1037622408</t>
  </si>
  <si>
    <t xml:space="preserve"> MARIA FERNANDA MEJIA GAÑAN</t>
  </si>
  <si>
    <t>PRESTACION DE SERVICIOS PROFESIONALES COMO CONTRATISTA INDEPENDIENTE, POR SU PROPIA CUENTA Y RIESGO COMO APOYO 2 LA EJECUCIÓN DEL PROGRAMA MEJORAMIENTO INTEGRAL DE BARRIOS EN EL PROYECTO RECONOCIMIENTO DE EDIFICACIONES, DESDE EL COMPONENTE JURÍDICO.</t>
  </si>
  <si>
    <t>668</t>
  </si>
  <si>
    <t>597</t>
  </si>
  <si>
    <t>12/08/2024</t>
  </si>
  <si>
    <t>https://community.secop.gov.co/Public/Tendering/OpportunityDetail/Index?noticeUID=CO1.NTC.6540442&amp;isFromPublicArea=True&amp;isModal=False</t>
  </si>
  <si>
    <t>338 DE 2024</t>
  </si>
  <si>
    <t>1035873109</t>
  </si>
  <si>
    <t xml:space="preserve"> VALENTINA BILBAO HERRERA</t>
  </si>
  <si>
    <t>PRESTACIÓN DE SERVICIOS PROFESIONALES COMO CONTRATISTA INDEPENDIENTE, POR SU PROPIA CUENTA Y RIESGO COMO APOYO A  LA EJECUCIÓN DEL PROGRAMA MEJORAMIENTO INTEGRAL DE BARRIOS EN EL PROYECTO RECONOCIMIENTO DE EDIFICACIONES, DESDE EL COMPONENTE SOCIALIZACIÓN</t>
  </si>
  <si>
    <t>669</t>
  </si>
  <si>
    <t>596</t>
  </si>
  <si>
    <t>https://community.secop.gov.co/Public/Tendering/OpportunityDetail/Index?noticeUID=CO1.NTC.6541184&amp;isFromPublicArea=True&amp;isModal=False</t>
  </si>
  <si>
    <t>339 DE 2024</t>
  </si>
  <si>
    <t>1128459026</t>
  </si>
  <si>
    <t xml:space="preserve"> ANA MARIA MONTES GÓMEZ</t>
  </si>
  <si>
    <t>PRESTACIÓN DE SERVICIOS PROFESIONALES COMO CONTRATISTA INDEPENDIENTE, POR SU PROPIA CUENTA Y RIESGO COMO APOYO 3 AL PROGRAMA MEJORAMIENTO DE VIVIENDA EN REALIZACIÓN DE DIAGNÓSTICOS Y ACTUALIZACIÓN DE PRESUPUESTOS Y DEMÁS ACTIVIDADES ASOCIADAS PARA EL CUMPLIMIENTO DE METAS, DESDE AL ÁREA O COMPONENTE TÉCNICO.</t>
  </si>
  <si>
    <t>636</t>
  </si>
  <si>
    <t>https://community.secop.gov.co/Public/Tendering/OpportunityDetail/Index?noticeUID=CO1.NTC.6539114&amp;isFromPublicArea=True&amp;isModal=False</t>
  </si>
  <si>
    <t>340 DE 2024</t>
  </si>
  <si>
    <t>1040752987</t>
  </si>
  <si>
    <t xml:space="preserve"> JUAN PABLO ORTIZ MAZO</t>
  </si>
  <si>
    <t xml:space="preserve">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TÉCNICO. </t>
  </si>
  <si>
    <t>635</t>
  </si>
  <si>
    <t>598</t>
  </si>
  <si>
    <t>https://community.secop.gov.co/Public/Tendering/OpportunityDetail/Index?noticeUID=CO1.NTC.6549388&amp;isFromPublicArea=True&amp;isModal=False</t>
  </si>
  <si>
    <t>341 DE 2024</t>
  </si>
  <si>
    <t>1036664164</t>
  </si>
  <si>
    <t xml:space="preserve"> SANTIAGO ALVAREZ  ROLDAN </t>
  </si>
  <si>
    <t xml:space="preserve">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TÉCNICO. </t>
  </si>
  <si>
    <t>634</t>
  </si>
  <si>
    <t>599</t>
  </si>
  <si>
    <t>https://community.secop.gov.co/Public/Tendering/OpportunityDetail/Index?noticeUID=CO1.NTC.6548862&amp;isFromPublicArea=True&amp;isModal=False</t>
  </si>
  <si>
    <t>342 DE 2024</t>
  </si>
  <si>
    <t>98645568</t>
  </si>
  <si>
    <t xml:space="preserve"> RIGOBERTO  PATIÑO HENAO</t>
  </si>
  <si>
    <t>PRESTACIÓN DE SERVICIOS PROFESIONALES COMO CONTRATISTA INDEPENDIENTE, POR SU PROPIA CUENTA Y RIESGO, PARA EL APOYO EN EL ACCESO A LA SOLUCIÓN HABITACIONAL ADECUADA, EN EL MARCO DE LOS LINEAMIENTOS DEL MODELO DE INTERVENCIÓN SOCIAL DE LA SUBDIRECCIÓN POBLACIONAL (APOYO I)</t>
  </si>
  <si>
    <t>665</t>
  </si>
  <si>
    <t>https://community.secop.gov.co/Public/Tendering/OpportunityDetail/Index?noticeUID=CO1.NTC.6549123&amp;isFromPublicArea=True&amp;isModal=False</t>
  </si>
  <si>
    <t>343 DE 2024</t>
  </si>
  <si>
    <t>1017171542</t>
  </si>
  <si>
    <t xml:space="preserve"> LUZ MARIA ALCARAZ CADAVID </t>
  </si>
  <si>
    <t xml:space="preserve">PRESTACIÓN DE SERVICIOS PROFESIONALES COMO CONTRATISTA INDEPENDIENTE, POR SU PROPIA CUENTA Y RIESGO, PARA EL APOYO EN EL ACCESO A LA SOLUCIÓN HABITACIONAL ADECUADA, EN EL MARCO DE LOS LINEAMIENTOS DEL MODELO DE INTERVENCIÓN SOCIAL DE LA SUBDIRECCIÓN POBLACIONAL. (APOYO II). </t>
  </si>
  <si>
    <t>664</t>
  </si>
  <si>
    <t>https://community.secop.gov.co/Public/Tendering/OpportunityDetail/Index?noticeUID=CO1.NTC.6549433&amp;isFromPublicArea=True&amp;isModal=False</t>
  </si>
  <si>
    <t>344 DE 2024</t>
  </si>
  <si>
    <t>345 DE 2024</t>
  </si>
  <si>
    <t>42690667</t>
  </si>
  <si>
    <t xml:space="preserve"> LUISA FERNANDA GIRALDO ALZATE</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</si>
  <si>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SOCIAL.</t>
  </si>
  <si>
    <t>641</t>
  </si>
  <si>
    <t>602</t>
  </si>
  <si>
    <t>https://community.secop.gov.co/Public/Tendering/OpportunityDetail/Index?noticeUID=CO1.NTC.6548718&amp;isFromPublicArea=True&amp;isModal=False</t>
  </si>
  <si>
    <t>346 DE 2024</t>
  </si>
  <si>
    <t>1036623121</t>
  </si>
  <si>
    <t xml:space="preserve"> DANIEL  LOPEZ URIBE</t>
  </si>
  <si>
    <t xml:space="preserve">PRESTACIÓN DE SERVICIOS PROFESIONALES COMO CONTRATISTA INDEPENDIENTE, POR SU PROPIA CUENTA Y RIESGO COMO APOYO JURÍDICO A LAS TERMINACIONES DEL SUBSIDIO DISTRITAL DE ARRENDAMIENTO TEMPORAL. </t>
  </si>
  <si>
    <t>661</t>
  </si>
  <si>
    <t>14/08/2024</t>
  </si>
  <si>
    <t>https://community.secop.gov.co/Public/Tendering/OpportunityDetail/Index?noticeUID=CO1.NTC.6554111&amp;isFromPublicArea=True&amp;isModal=False</t>
  </si>
  <si>
    <t>347 DE 2024</t>
  </si>
  <si>
    <t>1037608430</t>
  </si>
  <si>
    <t xml:space="preserve"> DANIELA MOLINA VELASQUEZ</t>
  </si>
  <si>
    <t>PRESTACIÓN DE SERVICIOS PROFESIONALES COMO CONTRATISTA INDEPENDIENTE, POR SU PROPIA CUENTA Y RIESGO, PARA EL APOYO EN EL ACCESO A LA SOLUCIÓN HABITACIONAL ADECUADA, EN EL MARCO DE LOS LINEAMIENTOS DEL MODELO DE INTERVENCIÓN SOCIAL DE LA SUBDIRECCIÓN POBLACIONAL. (APOYO III)</t>
  </si>
  <si>
    <t>663</t>
  </si>
  <si>
    <t>https://community.secop.gov.co/Public/Tendering/OpportunityDetail/Index?noticeUID=CO1.NTC.6557701&amp;isFromPublicArea=True&amp;isModal=False</t>
  </si>
  <si>
    <t>348 DE 2024</t>
  </si>
  <si>
    <t>43183148</t>
  </si>
  <si>
    <t xml:space="preserve"> JANNETH   ASTRID ALVAREZ</t>
  </si>
  <si>
    <t>PRESTACIÓN DE SERVICIOS PROFESIONALES COMO CONTRATISTA INDEPENDIENTE, POR SU PROPIA CUENTA Y RIESGO COMO APOYO A LOS PROCESOS DE POSTULACIÓN Y ENTREGA DE LOS SDV (APOYO II).</t>
  </si>
  <si>
    <t>662</t>
  </si>
  <si>
    <t>604</t>
  </si>
  <si>
    <t>https://community.secop.gov.co/Public/Tendering/OpportunityDetail/Index?noticeUID=CO1.NTC.6556188&amp;isFromPublicArea=True&amp;isModal=False</t>
  </si>
  <si>
    <t>349 DE 2024</t>
  </si>
  <si>
    <t>71768379</t>
  </si>
  <si>
    <t xml:space="preserve"> GUILLERMO  ALEJANDRO MONSALVE  RUIZ </t>
  </si>
  <si>
    <t xml:space="preserve">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JURÍDICO. </t>
  </si>
  <si>
    <t>647</t>
  </si>
  <si>
    <t>https://community.secop.gov.co/Public/Tendering/OpportunityDetail/Index?noticeUID=CO1.NTC.6582922&amp;isFromPublicArea=True&amp;isModal=False</t>
  </si>
  <si>
    <t>350 DE 2024</t>
  </si>
  <si>
    <t>71768159</t>
  </si>
  <si>
    <t xml:space="preserve"> ELKIN MAURICIO RIBERO CRUZ</t>
  </si>
  <si>
    <t xml:space="preserve">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TÉCNICO. </t>
  </si>
  <si>
    <t>637</t>
  </si>
  <si>
    <t>https://community.secop.gov.co/Public/Tendering/OpportunityDetail/Index?noticeUID=CO1.NTC.6582658&amp;isFromPublicArea=True&amp;isModal=False</t>
  </si>
  <si>
    <t>351 DE 2024</t>
  </si>
  <si>
    <t>1025640038</t>
  </si>
  <si>
    <t xml:space="preserve"> THOMAS VARGAS OSORIO</t>
  </si>
  <si>
    <t>PRESTACIÓN DE SERVICIOS DE APOYO A LA GESTIÓN COMO CONTRATISTA INDEPENDIENTE, POR SU PROPIA CUENTA Y RIESGO PARA APOYAR LA SUBDIRECCIÓN ADMINISTRATIVA Y FINANCIERA, DESDE EL COMPONENTE OPERATIVO Y LOGÍSTICO DEL ISVIMED</t>
  </si>
  <si>
    <t>683</t>
  </si>
  <si>
    <t>16/08/2024</t>
  </si>
  <si>
    <t>https://community.secop.gov.co/Public/Tendering/OpportunityDetail/Index?noticeUID=CO1.NTC.6581338&amp;isFromPublicArea=True&amp;isModal=False</t>
  </si>
  <si>
    <t>352 DE 2024</t>
  </si>
  <si>
    <t>1026130285</t>
  </si>
  <si>
    <t xml:space="preserve"> SHIRLEY  JOHANNA DIAZ RIVILLAS</t>
  </si>
  <si>
    <t>PRESTACION DE SERVICIOS PROFESIONALES COMO CONTRATISTA INDEPENDIENTE, POR SU PROPIA CUENTA Y RIESGO PARA APOYAR LA SUBDIRECCION ADMINISTRATIVA Y FINANCIERA DESDE EL PROCESO DE CARTERA, SUBSIDIOS NACIONALES Y APOYO DE MANERA TRANSVERSAL EN LOS PROCESOS FINANCIEROS.</t>
  </si>
  <si>
    <t>676</t>
  </si>
  <si>
    <t>615</t>
  </si>
  <si>
    <t>https://community.secop.gov.co/Public/Tendering/OpportunityDetail/Index?noticeUID=CO1.NTC.6582939&amp;isFromPublicArea=True&amp;isModal=False</t>
  </si>
  <si>
    <t>353 DE 2024</t>
  </si>
  <si>
    <t>PRESTACION DE SERVICIOS PROFESIONALES COMO CONTRATISTA COMO INDEPENDIENTE, POR SU PROPIA CUENTA Y RIESGO PARA APOYAR A LA SUBDIRECCIÓN ADMINISTRATIVA Y FINANCIERA EN EL PROCESO DE CONVENIOS Y FIDUCIAS.</t>
  </si>
  <si>
    <t>616</t>
  </si>
  <si>
    <t>https://community.secop.gov.co/Public/Tendering/OpportunityDetail/Index?noticeUID=CO1.NTC.6585201&amp;isFromPublicArea=True&amp;isModal=False</t>
  </si>
  <si>
    <t>354 DE 2024</t>
  </si>
  <si>
    <t>1035417419</t>
  </si>
  <si>
    <t>672</t>
  </si>
  <si>
    <t>617</t>
  </si>
  <si>
    <t>https://community.secop.gov.co/Public/Tendering/OpportunityDetail/Index?noticeUID=CO1.NTC.6593023&amp;isFromPublicArea=True&amp;isModal=False</t>
  </si>
  <si>
    <t>PORCENTAJE</t>
  </si>
  <si>
    <t>PENDIENTE DE EJECUTAR</t>
  </si>
  <si>
    <t>355 DE 2024</t>
  </si>
  <si>
    <t>1128480701</t>
  </si>
  <si>
    <t>PRESTACION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t>
  </si>
  <si>
    <t>685</t>
  </si>
  <si>
    <t>02/09/2024</t>
  </si>
  <si>
    <t>356 DE 2024</t>
  </si>
  <si>
    <t>1033340204</t>
  </si>
  <si>
    <t xml:space="preserve"> DEISY JHOANA ECHAVARRIA PEREZ</t>
  </si>
  <si>
    <t xml:space="preserve">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 </t>
  </si>
  <si>
    <t>684</t>
  </si>
  <si>
    <t>358 DE 2024</t>
  </si>
  <si>
    <t>1035430911</t>
  </si>
  <si>
    <t>PRESTACIÓN DE SERVICIOS PROFESIONALES COMO CONTRATISTA INDEPENDIENTE, SIN VÍNCULO LABORAL POR SU PROPIA CUENTA Y RIESGO PARA APOYAR LAS ACTIVIDADES DESDE EL COMPONENTE TECNICO DE FORMULACIÓN, GESTIÓN Y SEGUIMIENTO DE PROYECTOS DE VIVIENDA.</t>
  </si>
  <si>
    <t>679</t>
  </si>
  <si>
    <t>629</t>
  </si>
  <si>
    <t>359 DE 2024</t>
  </si>
  <si>
    <t>1039455033</t>
  </si>
  <si>
    <t>PRESTACIÓN DE SERVICIOS PROFESIONALES COMO CONTRATISTA INDEPENDIENTE, SIN VÍNCULO LABORAL POR SU PROPIA CUENTA Y RIESGO PARA APOYAR LAS ACTIVIDADES DESDE EL COMPONENTE TECNICO LA FORMULACIÓN Y DISEÑO DE PROYECTOS URBANOS Y ARQUITECTÓNICOS, MANEJO DE DERECHO URBANO.</t>
  </si>
  <si>
    <t>678</t>
  </si>
  <si>
    <t>631</t>
  </si>
  <si>
    <t>360 DE 2024</t>
  </si>
  <si>
    <t>71643573</t>
  </si>
  <si>
    <t xml:space="preserve"> JORGE MARIO OCHOA JARAMILLO</t>
  </si>
  <si>
    <t>PRESTACIÓN DE SERVICIOS PROFESIONALES COMO CONTRATISTA INDEPENDIENTE, POR SU PROPIA CUENTA Y RIESGO COMO APOYO 1 A LA EJECUCIÓN DEL PROGRAMA MEJORAMIENTO INTEGRAL DE BARRIOS EN EL PROYECTO RECONOCIMIENTO DE EDIFICACIONES, DESDE EL COMPONENTE DE LEVANTAMIENTO DE DIBUJOS EN CAMPO.</t>
  </si>
  <si>
    <t>686</t>
  </si>
  <si>
    <t>03/09/2024</t>
  </si>
  <si>
    <t>361 DE 2024</t>
  </si>
  <si>
    <t xml:space="preserve">PRESTACIÓN DE SERVICIOS DE APOYO A LA GESTIÓN COMO CONTRATISTA INDEPENDIENTE, POR SU PROPIA CUENTA Y RIESGO, PARA APOYAR EL PROCESO DE FIDUCIAS EN LA SUBDIRECCIÓN JURÍDICA DESDE EL COMPONENTE TÉCNICO Y JURÍDICO.  </t>
  </si>
  <si>
    <t>680</t>
  </si>
  <si>
    <t>362 DE 2024</t>
  </si>
  <si>
    <t>1035700416</t>
  </si>
  <si>
    <t xml:space="preserve"> YURY CRISTINA  ZAPATA GUZMAN</t>
  </si>
  <si>
    <t>PRESTACIÓN DE SERVICIOS DE APOYO A LA GESTIÓN COMO CONTRATISTA INDEPENDIENTE, POR SU PROPIA CUENTA Y RIESGO PARA APOYAR LA EJECUCIÓN DE LOS PROGRAMAS Y PROYECTOS, QUE SE EJECUTEN EN LA SUBDIRECCIÓN JURÍDICA, DESDE EL COMPONENTE LOGÍSTICO Y DE GESTIÓN DOCUMENTAL.</t>
  </si>
  <si>
    <t>625</t>
  </si>
  <si>
    <t>363 DE 2024</t>
  </si>
  <si>
    <t>1000204156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</si>
  <si>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</si>
  <si>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</si>
  <si>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681</t>
  </si>
  <si>
    <t>364 DE 2024</t>
  </si>
  <si>
    <t>1020487419</t>
  </si>
  <si>
    <t>682</t>
  </si>
  <si>
    <t>09/09/2024</t>
  </si>
  <si>
    <t>365 DE 2024</t>
  </si>
  <si>
    <t>43164931</t>
  </si>
  <si>
    <t xml:space="preserve"> SANDRA MARIBEL RAMIREZ MEJIA</t>
  </si>
  <si>
    <t xml:space="preserve">PRESTACIÓN DE SERVICIOS PROFESIONALES COMO CONTRATISTA INDEPENDIENTE 5, POR SU PROPIA CUENTA Y RIESGO PARA APOYAR A LA SUBDIRECCIÓN ADMINISTRATIVA Y FINANCIERA EN EL PROCESO CONTABLE Y FINANCIERO </t>
  </si>
  <si>
    <t>707</t>
  </si>
  <si>
    <t>366 DE 2024</t>
  </si>
  <si>
    <t>702</t>
  </si>
  <si>
    <t>651</t>
  </si>
  <si>
    <t>04/09/2024</t>
  </si>
  <si>
    <t>367 DE 2024</t>
  </si>
  <si>
    <t>1007253688</t>
  </si>
  <si>
    <t xml:space="preserve"> ISABELLA GIRALDO SALDARRIAGA</t>
  </si>
  <si>
    <t>PRESTACIÓN DE SERVICIOS DE APOYO A LA GESTIÓN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</si>
  <si>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703</t>
  </si>
  <si>
    <t>368 DE 2024</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</si>
  <si>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</si>
  <si>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700</t>
  </si>
  <si>
    <t>369 DE 2024</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</si>
  <si>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–ISVIMED-. (CONTRATO INTERADMINISTRATIVO NO. 4600072984 DE 2017)</t>
  </si>
  <si>
    <t>701</t>
  </si>
  <si>
    <t>05/09/2024</t>
  </si>
  <si>
    <t>370 DE 2024</t>
  </si>
  <si>
    <t>PRESTACIÓN DE SERVICIOS PROFESIONALES COMO CONTRATISTA INDEPENDIENTE, POR SU PROPIA CUENTA Y RIESGO, PARA APOYAR AL ISVIMED EN LOS PROCESOS Y PROYECTOS QUE SE EJECUTEN EN LA SUBDIRECCIÓN DE DOTACIÓN VIVIENDA Y HÁBITAT, DESDE EL COMPONENTE FINANCIERO, ADMINISTRATIVO Y CIERRES CONTABLES EN LAS DIFERENTES FIDUCIAS.</t>
  </si>
  <si>
    <t>709</t>
  </si>
  <si>
    <t>648</t>
  </si>
  <si>
    <t>371 DE 2024</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</si>
  <si>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</si>
  <si>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699</t>
  </si>
  <si>
    <t>372 DE 2024</t>
  </si>
  <si>
    <t>698</t>
  </si>
  <si>
    <t>373 DE 2024</t>
  </si>
  <si>
    <t>98551828</t>
  </si>
  <si>
    <t xml:space="preserve"> BERNARD   BLUMAN LEVY</t>
  </si>
  <si>
    <t>CONTRATO DE PRESTACIÓN DE SERVICIOS PROFESIONALES DE ALTO IMPACTO COMO CONTRATISTA INDEPENDIENTE POR SU PROPIA CUENTA Y RIESGO PARA APOYAR AL ISVIMED EN LA EJECUCIÓN DE PROGRAMAS Y PROYECTOS HABITACIONALES DESDE EL COMPONENTE DE ACCESIBILIDAD PARA LA POBLACIÓN CON MOVILIDAD REDUCIDA</t>
  </si>
  <si>
    <t>708</t>
  </si>
  <si>
    <t>374 DE 2024</t>
  </si>
  <si>
    <t>900409563</t>
  </si>
  <si>
    <t xml:space="preserve"> SERAUTOS SERVICIO AUTOMOTRIZ DEE ANTIOQUIA</t>
  </si>
  <si>
    <t>PRESTAR EL SERVICIO DE MANTENIMIENTO PREVENTIVO Y CORRECTIVO CON SUMINISTRO DE REPUESTOS AL PARQUE AUTOMOTOR DEL INSTITUTO SOCIAL DE VIVIENDA Y HABITAT DE MEDELLIN-ISVIMED</t>
  </si>
  <si>
    <t>675</t>
  </si>
  <si>
    <t>659</t>
  </si>
  <si>
    <t>12/09/2024</t>
  </si>
  <si>
    <t>375 DE 2024</t>
  </si>
  <si>
    <t>PRESTACIÓN DE SERVICIOS DE TÉCNICO COMO CONTRATISTA INDEPENDIENTE, SIN VÍNCULO LABORAL POR SU PROPIA CUENTA Y RIESGO PARA APOYAR LAS ACTIVIDADES ASISTENCIALES Y ADMINISTRATIVAS DE LA SUBDIRECCIÓN DE DOTACIÓN.</t>
  </si>
  <si>
    <t>719</t>
  </si>
  <si>
    <t>660</t>
  </si>
  <si>
    <t>10/09/2024</t>
  </si>
  <si>
    <t>376 DE 2024</t>
  </si>
  <si>
    <t>1094893522</t>
  </si>
  <si>
    <t xml:space="preserve"> NATHALIA  GALLEGO MEJIA</t>
  </si>
  <si>
    <t>PRESTACIÓN DE SERVICIOS PROFESIONALES ESPECIALIZADOS COMO CONTRATISTA INDEPENDIENTE, POR SU PROPIA CUENTA Y RIESGO, COMO APOYO EN LA ESTRUCTURACIÓN, IMPLEMENTACIÓN Y SEGUIMIENTO DE LOS PROGRAMAS, PROYECTOS, PLANES, MODELOS Y POLÍTICAS DEL ISVIMED.</t>
  </si>
  <si>
    <t>718</t>
  </si>
  <si>
    <t>11/09/2024</t>
  </si>
  <si>
    <t>377 DE 2024</t>
  </si>
  <si>
    <t>3391932</t>
  </si>
  <si>
    <t xml:space="preserve"> HUGO ARMANDO ECHEVERRY GUZMAN</t>
  </si>
  <si>
    <t xml:space="preserve">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  </t>
  </si>
  <si>
    <t>717</t>
  </si>
  <si>
    <t>378 DE 2024</t>
  </si>
  <si>
    <t>1214730541</t>
  </si>
  <si>
    <t xml:space="preserve"> MATEO LONDOÑO BLANDON</t>
  </si>
  <si>
    <t>379 DE 2024</t>
  </si>
  <si>
    <t>SERVICIOS - SALUD</t>
  </si>
  <si>
    <t>900033859</t>
  </si>
  <si>
    <t xml:space="preserve"> APREHSI GROUP S.A.S </t>
  </si>
  <si>
    <t>SUMINISTRO DE SERVICIOS DE SALUD, CONSISTENTES EN REALIZAR LAS EVALUACIONES MEDICASOCUPACIONALES Y PRUEBAS COMPLEMENTARIAS, PARA LOS SERVIDORES DEL INSTITUTO SOCIAL DEVIVIENDA Y HÁBITAT DE MEDELLÍN- ISVIMED</t>
  </si>
  <si>
    <t>670</t>
  </si>
  <si>
    <t>17/09/2024</t>
  </si>
  <si>
    <t>380 DE 2024</t>
  </si>
  <si>
    <t>1037617982</t>
  </si>
  <si>
    <t xml:space="preserve"> LORENA ARISTIZABAL ALVAREZ</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</si>
  <si>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SOCIAL.</t>
  </si>
  <si>
    <t>642</t>
  </si>
  <si>
    <t>381 DE 2024</t>
  </si>
  <si>
    <t>1128431257</t>
  </si>
  <si>
    <t xml:space="preserve"> KELLY TATIANA GÓMEZ RODRÍGUEZ</t>
  </si>
  <si>
    <t>PRESTACIÓN DE SERVICIOS PROFESIONALES COMO CONTRATISTA INDEPENDIENTE, POR SU PROPIA CUENTA Y RIESGO COMO APOYO 3 AL PROGRAMA MEJORAMIENTO DE VIVIENDA EN REALIZACIÓN DE DIAGNÓSTICOS Y ACTUALIZACIÓN DE PRESUPUESTOS Y DEMÁS ACTIVIDADES ASOCIADAS PARA EL CUMPLIMIENTO DE METAS, DESDE AL ÁREA O COMPONENTE SOCIAL.</t>
  </si>
  <si>
    <t>643</t>
  </si>
  <si>
    <t>382 DE 2024</t>
  </si>
  <si>
    <t>1152715704</t>
  </si>
  <si>
    <t xml:space="preserve"> ISABEL  CORREA MENESES</t>
  </si>
  <si>
    <t xml:space="preserve">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SOCIAL. </t>
  </si>
  <si>
    <t>644</t>
  </si>
  <si>
    <t>673</t>
  </si>
  <si>
    <t>383 DE 2024</t>
  </si>
  <si>
    <t>1036661103</t>
  </si>
  <si>
    <t xml:space="preserve"> MONICA  ESCOBAR PEREZ </t>
  </si>
  <si>
    <t xml:space="preserve">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TÉCNICO. </t>
  </si>
  <si>
    <t>639</t>
  </si>
  <si>
    <t>674</t>
  </si>
  <si>
    <t xml:space="preserve"> HERNAN DARIO RUIZ BUITRAGO</t>
  </si>
  <si>
    <t xml:space="preserve"> PAULA ALEJANDRA GAONA ARDILA</t>
  </si>
  <si>
    <t>https://community.secop.gov.co/Public/Tendering/OpportunityDetail/Index?noticeUID=CO1.NTC.6644455&amp;isFromPublicArea=True&amp;isModal=False</t>
  </si>
  <si>
    <t>https://community.secop.gov.co/Public/Tendering/OpportunityDetail/Index?noticeUID=CO1.NTC.6644030&amp;isFromPublicArea=True&amp;isModal=False</t>
  </si>
  <si>
    <t>https://community.secop.gov.co/Public/Tendering/OpportunityDetail/Index?noticeUID=CO1.NTC.6644119&amp;isFromPublicArea=True&amp;isModal=False</t>
  </si>
  <si>
    <t>https://community.secop.gov.co/Public/Tendering/OpportunityDetail/Index?noticeUID=CO1.NTC.6643746&amp;isFromPublicArea=True&amp;isModal=False</t>
  </si>
  <si>
    <t>https://community.secop.gov.co/Public/Tendering/OpportunityDetail/Index?noticeUID=CO1.NTC.6651701&amp;isFromPublicArea=True&amp;isModal=False</t>
  </si>
  <si>
    <t>https://community.secop.gov.co/Public/Tendering/OpportunityDetail/Index?noticeUID=CO1.NTC.6643434&amp;isFromPublicArea=True&amp;isModal=False</t>
  </si>
  <si>
    <t>https://community.secop.gov.co/Public/Tendering/OpportunityDetail/Index?noticeUID=CO1.NTC.6643927&amp;isFromPublicArea=True&amp;isModal=False</t>
  </si>
  <si>
    <t>https://community.secop.gov.co/Public/Tendering/ContractNoticePhases/View?PPI=CO1.PPI.34027967&amp;isFromPublicArea=True&amp;isModal=False</t>
  </si>
  <si>
    <t>https://community.secop.gov.co/Public/Tendering/OpportunityDetail/Index?noticeUID=CO1.NTC.6687966&amp;isFromPublicArea=True&amp;isModal=False</t>
  </si>
  <si>
    <t>https://community.secop.gov.co/Public/Tendering/OpportunityDetail/Index?noticeUID=CO1.NTC.6646374&amp;isFromPublicArea=True&amp;isModal=False</t>
  </si>
  <si>
    <t>https://community.secop.gov.co/Public/Tendering/OpportunityDetail/Index?noticeUID=CO1.NTC.6659165&amp;isFromPublicArea=True&amp;isModal=False</t>
  </si>
  <si>
    <t>https://community.secop.gov.co/Public/Tendering/OpportunityDetail/Index?noticeUID=CO1.NTC.6659439&amp;isFromPublicArea=True&amp;isModal=False</t>
  </si>
  <si>
    <t>https://community.secop.gov.co/Public/Tendering/OpportunityDetail/Index?noticeUID=CO1.NTC.6662361&amp;isFromPublicArea=True&amp;isModal=False</t>
  </si>
  <si>
    <t>https://community.secop.gov.co/Public/Tendering/OpportunityDetail/Index?noticeUID=CO1.NTC.6670922&amp;isFromPublicArea=True&amp;isModal=False</t>
  </si>
  <si>
    <t>https://community.secop.gov.co/Public/Tendering/OpportunityDetail/Index?noticeUID=CO1.NTC.6662036&amp;isFromPublicArea=True&amp;isModal=False</t>
  </si>
  <si>
    <t>https://community.secop.gov.co/Public/Tendering/OpportunityDetail/Index?noticeUID=CO1.NTC.6661226&amp;isFromPublicArea=True&amp;isModal=False</t>
  </si>
  <si>
    <t>https://community.secop.gov.co/Public/Tendering/OpportunityDetail/Index?noticeUID=CO1.NTC.6661434&amp;isFromPublicArea=True&amp;isModal=False</t>
  </si>
  <si>
    <t>https://community.secop.gov.co/Public/Tendering/OpportunityDetail/Index?noticeUID=CO1.NTC.6663964&amp;isFromPublicArea=True&amp;isModal=False</t>
  </si>
  <si>
    <t>https://community.secop.gov.co/Public/Tendering/OpportunityDetail/Index?noticeUID=CO1.NTC.6695506&amp;isFromPublicArea=True&amp;isModal=False</t>
  </si>
  <si>
    <t>https://community.secop.gov.co/Public/Tendering/OpportunityDetail/Index?noticeUID=CO1.NTC.6701936&amp;isFromPublicArea=True&amp;isModal=False</t>
  </si>
  <si>
    <t>https://community.secop.gov.co/Public/Tendering/OpportunityDetail/Index?noticeUID=CO1.NTC.6703785&amp;isFromPublicArea=True&amp;isModal=False</t>
  </si>
  <si>
    <t>https://community.secop.gov.co/Public/Tendering/OpportunityDetail/Index?noticeUID=CO1.NTC.6711543&amp;isFromPublicArea=True&amp;isModal=False</t>
  </si>
  <si>
    <t>https://community.secop.gov.co/Public/Tendering/OpportunityDetail/Index?noticeUID=CO1.NTC.6737418&amp;isFromPublicArea=True&amp;isModal=False</t>
  </si>
  <si>
    <t>https://community.secop.gov.co/Public/Tendering/OpportunityDetail/Index?noticeUID=CO1.NTC.6737197&amp;isFromPublicArea=True&amp;isModal=False</t>
  </si>
  <si>
    <t>https://community.secop.gov.co/Public/Tendering/OpportunityDetail/Index?noticeUID=CO1.NTC.6737568&amp;isFromPublicArea=True&amp;isModal=False</t>
  </si>
  <si>
    <t>https://community.secop.gov.co/Public/Tendering/OpportunityDetail/Index?noticeUID=CO1.NTC.6736677&amp;isFromPublicArea=True&amp;isModal=False</t>
  </si>
  <si>
    <t>384 DE 2024</t>
  </si>
  <si>
    <t>385 DE 2024</t>
  </si>
  <si>
    <t>386 DE 2024</t>
  </si>
  <si>
    <t>387 DE 2024</t>
  </si>
  <si>
    <t>388 DE 2024</t>
  </si>
  <si>
    <t>389 DE 2024</t>
  </si>
  <si>
    <t>390 DE 2024</t>
  </si>
  <si>
    <t>391 DE 2024</t>
  </si>
  <si>
    <t>392 DE 2024</t>
  </si>
  <si>
    <t>393 DE 2024</t>
  </si>
  <si>
    <t>394 DE 2024</t>
  </si>
  <si>
    <t>395 DE 2024</t>
  </si>
  <si>
    <t>396 DE 2024</t>
  </si>
  <si>
    <t>397 DE 2024</t>
  </si>
  <si>
    <t>398 DE 2024</t>
  </si>
  <si>
    <t>399 DE 2024</t>
  </si>
  <si>
    <t>400 DE 2024</t>
  </si>
  <si>
    <t>401 DE 2024</t>
  </si>
  <si>
    <t>402 DE 2024</t>
  </si>
  <si>
    <t>403 DE 2024</t>
  </si>
  <si>
    <t>404 DE 2024</t>
  </si>
  <si>
    <t>405 DE 2024</t>
  </si>
  <si>
    <t>406 DE 2024</t>
  </si>
  <si>
    <t>407 DE 2024</t>
  </si>
  <si>
    <t>408 DE 2024</t>
  </si>
  <si>
    <t>409 DE 2024</t>
  </si>
  <si>
    <t>410 DE 2024</t>
  </si>
  <si>
    <t>411 DE 2024</t>
  </si>
  <si>
    <t>413 DE 2024</t>
  </si>
  <si>
    <t xml:space="preserve"> NICOLAS ECHANDIA CASTRILLON</t>
  </si>
  <si>
    <t xml:space="preserve"> JUAN PABLO TORO RAMÍREZ</t>
  </si>
  <si>
    <t xml:space="preserve"> JINNY LILIANA LEON MARROQUIN</t>
  </si>
  <si>
    <t xml:space="preserve"> VALENTINA ARTEAGA BEDOYA</t>
  </si>
  <si>
    <t xml:space="preserve"> CORPORACION AVALUOS-LONJA INMOBILIARIA </t>
  </si>
  <si>
    <t xml:space="preserve"> SERVISOFT S.A</t>
  </si>
  <si>
    <t xml:space="preserve"> JULIO CESAR PEREZ FERNANDEZ</t>
  </si>
  <si>
    <t xml:space="preserve"> MIGUEL ANGEL RUIZ BALLESTA</t>
  </si>
  <si>
    <t xml:space="preserve"> LINA MARCELA CORREA VALDERRAMA</t>
  </si>
  <si>
    <t xml:space="preserve"> BEATRIZ ELENA ARANGO ARANGO</t>
  </si>
  <si>
    <t xml:space="preserve"> EMPRESAS VARIAS DE MEDELLIN S.A E.S.P - EMVARIAS</t>
  </si>
  <si>
    <t xml:space="preserve"> MB METROLOGIA S.A.S</t>
  </si>
  <si>
    <t>PRESTACIÓN DE SERVICIOS PROFESIONALES COMO CONTRATISTA INDEPENDIENTE, POR SU PROPIA CUENTA Y RIESGO PARA APOYAR Y PROMOVER ESPACIOS DE PARTICIPACIÓN Y GESTIÓN SOCIAL AL INTERIOR DE LAS COPROPIEDADES Y REALIZAR LA VERIFICACIÓN DE HABITABILIDAD (APOYO II)</t>
  </si>
  <si>
    <t>PRESTACIÓN DE SERVICIOS DE APOYO A LA GESTION COMO CONTRATISTA INDEPENDIENTES POR SU PROPIA CUENTA Y RIESGO COMO
APOYO 2 A LA EJECUCION DE LOS PROGRAMAS Y PROYECTOS EN EL PROGRAMA DE ATENCION AL USUARIO DESDE EL COMPONENTE
LOGISTICO Y ADMINISTRATIVOS.</t>
  </si>
  <si>
    <t>PRESTACIÓN DE SERVICIOS PROFESIONALES COMO CONTRATISTA INDEPENDIENTE, POR SU PROPIA CUENTA Y RIESGO COMO APOYO 1 A LA EJECUCIÓN DE LOS PROGRAMAS Y PROYECTOS DEL PLAN DE DESARROLLO, QUE SE EJECUTEN EN LA SUBDIRECCIÓN JURÍDICA EN EL PROCESO DE ASIGNACION DE SUBSIDIOS Y ESCRITURACION DE VIVIENDA NUEVA Y USADA DEDE EL COMPONENTE JURIDICO Y ADMINISTRATIVO</t>
  </si>
  <si>
    <t>PRESTACIÓN DE SERVICIOS DE APOYO A LA GESTION COMO CONTRATISTA INDEPENDIENTES POR SU PROPIA CUENTA Y RIESGO COMO APOYO 1 A LA EJECUCION DE LOS PROGRAMAS Y PROYECTOS QUE SE EJECUTEN EN LA SUBDIRECCION JURIDICA EN EL PROCESO DE TITULACION DESDE EL COMPONENTE LOGISTICO Y GESTION DOCUMENTAL.</t>
  </si>
  <si>
    <t xml:space="preserve">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
</t>
  </si>
  <si>
    <t>PRESTACIÓN DE SERVICIOS PROFESIONALES COMO CONTRATISTA INDEPENDIENTE, POR SU PROPIA CUENTA Y RIESGO PARA
APOYAR A LA SUBDIRECCIÓN ADMINISTRATIVA Y FINANCIERA EN LOS DIFERENTES PROCESOS DE GESTIÓN DE TIC.</t>
  </si>
  <si>
    <t xml:space="preserve">PRESTACIÓN DE SERVICIOS PROFESIONALES COMO CONTRATISTA INDEPENDIENTE, SIN VÍNCULO LABORAL POR SU PROPIA CUENTA Y 
RIESGO PARA APOYAR LAS ACTIVIDADES DE SGA, RESPONSABILIDAD SOCIAL EMPRESARIAL Y HUELLA DE CARBONO. 
</t>
  </si>
  <si>
    <t xml:space="preserve">PRESTACIÓN DE SERVICIOS TÉCNICO 2 COMO CONTRATISTA INDEPENDIENTE, SIN VÍNCULO LABORAL POR SU PROPIA CUENTA Y RIESGO 
PARA APOYAR LA ESTRUCTURACIÓN, FORMULACIÓN Y SEGUIMIENTO DE LOS PROGRAMAS Y PROYECTOS URBANOS Y ARQUITECTÓNICOS 
DESDE EL COMPONENTE DE LA LÍNEA URBANA DE LA SUBDIRECCIÓN DE PLANEACIÓN.
</t>
  </si>
  <si>
    <t>PRESTACIÓN DE SERVICIOS PROFESIONALES COMO CONTRATISTA INDEPENDIENTE, POR SU PROPIA CUENTA Y RIESGO PARA
APOYAR LA EJECUCIÓN DE LOS PROGRAMAS Y PROYECTOS, QUE SE EJECUTEN EN LA SUBDIRECCIÓN JURÍDICA DESDE EL
PROCESO DE COBRO COACTIVO Y LAS GESTIONES CORRESPONDIENTES DESDE EL COMPONENTE JURIDICO.</t>
  </si>
  <si>
    <t>PRESTACIÓN DE SERVICIOS TÉCNICO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</si>
  <si>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PROFESIONALES COMO CONTRATISTA INDEPENDIENTE, POR SU PROPIA CUENTA Y RIESGO PARA
APOYAR A LA SUBDIRECCIÓN ADMINISTRATIVA Y FINANCIERA EN LOS PROCESOS DEL AREA DE FIDUCIAS DESDE EL COMPONENTE
OPERATIVO.</t>
  </si>
  <si>
    <t>PRESTACIÓN DE SERVICIOS PROFESIONALES COMO CONTRATISTA INDEPENDIENTE, POR SU PROPIA CUENTA Y RIESGO PARA LIDERAR AL EQUIPO PROFESIONAL EN LA EJECUCIÓN DE LOS PROYECTOS Y PROGRAMAS QUE ADELANTA EL ISVIMED DESDE EL ÁREA O COMPONENTE JURIDICO 1.</t>
  </si>
  <si>
    <t>PRESTACIÓN DE SERVICIOS PROFESIONALES COMO CONTRATISTA INDEPENDIENTE, POR SU PROPIA CUENTA Y RIESGO PARA LIDERAR AL EQUIPO PROFESIONAL EN LA EJECUCIÓN DE LOS PROGRAMAS Y PROYECTOS QUE ADELANTA EL ISVIMED, DESDE EL ÁREA O COMPONENTE TÉCNICO 3.</t>
  </si>
  <si>
    <t>PRESTACIÓN DE SERVICIOS PROFESIONALES COMO CONTRATISTA INDEPENDIENTE, POR SU PROPIA CUENTA Y RIESGO PARA LIDERAR AL EQUIPO PROFESIONAL EN LA EJECUCIÓN DE LOS PROGRAMAS Y PROYECTOS QUE ADELANTA EL ISVIMED, DESDE EL ÁREA O  COMPONENTE TÉCNICO 1.</t>
  </si>
  <si>
    <t>PRESTACIÓN DE SERVICIOS PROFESIONALES COMO CONTRATISTA INDEPENDIENTE, POR SU PROPIA CUENTA Y RIESGO PARA LIDERAR AL EQUIPO PROFESIONAL EN LA EJECUCIÓN DE LOS PROGRAMAS Y PROYECTOS QUE ADELANTA EL ISVIMED, DESDE EL ÁREA O COMPONENTE TÉCNICO 2.</t>
  </si>
  <si>
    <t>PRESTACIÓN DE SERVICIOS PROFESIONALES COMO CONTRATISTA INDEPENDIENTE, POR SU PROPIA CUENTA Y RIESGO PARA LIDERAR AL EQUIPO PROFESIONAL EN LA EJECUCIÓN DE LOS PROGRAMAS Y PROYECTOS QUE ADELANTA EL ISVIMED, DESDE EL ÁREA O COMPONENTE TÉCNICO 4.</t>
  </si>
  <si>
    <t>PRESTACIÓN DE SERVICIOS PROFESIONALES COMO CONTRATISTA INDEPENDIENTE, POR SU PROPIA CUENTA Y RIESGO PARA LIDERAR AL EQUIPO PROFESIONAL EN LA EJECUCIÓN DE LOS PROGRAMAS Y PROYECTOS QUE ADELANTA EL ISVIMED, DESDE EL ÁREA O COMPONENTE TÉCNICO 5.</t>
  </si>
  <si>
    <t>PRESTACIÓN DE SERVICIOS PROFESIONALES COMO CONTRATISTA INDEPENDIENTE, POR SU PROPIA CUENTA Y RIESGO PARA LIDERAR AL EQUIPO PROFESIONAL EN LA EJECUCIÓN DE LOS PROYECTOS Y PROGRAMAS QUE ADELANTA EL ISVIMED DESDE EL ÁREA O COMPONENTE SOCIAL 1</t>
  </si>
  <si>
    <t>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</si>
  <si>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SIN VÍNCULO LABORAL POR SU PROPIA CUENTA Y RIESGO PARA APOYAR LAS ACTIVIDADES QUE SE EJECUTEN EN LA SUBDIRECCIÓN ADMINISTRATIVA Y FINANCIERA DESDE EL PROCESO DE TALENTO HUMANO.</t>
  </si>
  <si>
    <t>REALIZAR AVALÚOS COMERCIALES DE VIVIENDAS USADAS EN EL MARCO DE LOS PROGRAMAS Y PROYECTOS QUE TIENE A CARGO EL INSTITUTO SOCIAL DE VIVIENDA Y HÁBITAT DE MEDELLÍN – ISVIMED.</t>
  </si>
  <si>
    <t>PRESTACIÓN DE SERVICIOS PARA EL MANEJO INTEGRAL DEL ALMACENAJE Y CUSTODIA DE ARCHIVOS DEL INSTITUTO SOCIAL DE VIVIENDA Y HÁBITAT DE MEDELLÍN CON LOS TODOS LOS SERVICIOS COMPLEMENTARIOS DE TRANSPORTE DE ARCHIVOS, IDENTIFICACIÓN DE EXPEDIENTES, CONSULTA, REARCHIVO O INSERCIÓN DE DOCUMENTOS, SUMINISTRO DE CAJAS Y DESCUELGUE FINAL DEL SERVICIO</t>
  </si>
  <si>
    <t xml:space="preserve">PRESTACIÓN DE SERVICIOS DE APOYO A LA GESTIÓN COMO CONTRATISTA INDEPENDIENTE, POR SU PROPIA CUENTA Y RIESGO PARA APOYAR LA SUBDIRECCION ADMINISTRATIVA Y FINANCIERA, DESDE EL COMPONENTE OPERATIVO Y LOGÍSTICO DEL ISVIMED
</t>
  </si>
  <si>
    <t>REALIZAR EL ESTUDIO DE LEVANTAMIENTO TOPOGRÁFICO DEL PREDIO UBICADO EN CALLE 63B 100-30 Y MI 01N-53775737 BARRIO PAJARITO – PROYECTO COLINAS DE OCCIDENTE PARA EL INSTITUTO SOCIAL DE VIVIENDA Y HÁBITAT DE MEDELLÍN –ISVIMED-.</t>
  </si>
  <si>
    <t>PRESTACIÓN DE SERVICIOS PROFESIONALES COMO CONTRATISTA INDEPENDIENTE, POR SU PROPIA CUENTA Y RIESGO PARA 
APOYAR A LA SUBDIRECCIÓN ADMINISTRATIVA Y FINANCIERA EN EL PROCESO DE SUBSIDIOS NACIONALES Y LAS ACTIVIDADES QUE 
SE DESPRENDAN DEL AREA DE FIDUCIAS.</t>
  </si>
  <si>
    <t>PRESTACIÓN DE SERVICIOS PROFESIONALES COMO CONTRATISTA INDEPENDIENTE POR SU PROPIA CUENTA Y RIESGO, PARA APOYAR DESDE EL COMPONENTE CONTABLE, ADMINISTRATIVO Y FINANCIERO, LAS ACTIVIDADES DERIVADAS DE LA GESTIÓN CONTRACTUAL DE LOS EQUIPOS DE MEJORAMIENTOS DE VIVIENDA Y OPV/JVC.</t>
  </si>
  <si>
    <t>PRESTAR EL SERVICIO DE ROCERÍA, DISPOSICIÓN FINAL DE RESIDUOS, ESCOMBROS Y SIMILARES PARA EL INSTITUTO SOCIAL DE VIVIENDA Y HÁBITAT DE MEDELLÍN – ISVIMED</t>
  </si>
  <si>
    <t>PRESTACION DEL SERVICIO DE CALIBRACIÓN DE DISPOSITIVOS QUE MONITOREAN LOS FACTORES AMBIENTALES Y PESO DE EQUIPOS DEL INSTITUTO DE VIVIENDA Y HÁBITAT DE MEDELLÍN - ISVIMED</t>
  </si>
  <si>
    <t>SELECCION ABREVIADA - MENOR CUANTIA</t>
  </si>
  <si>
    <t>CONSULTORIA OTRO</t>
  </si>
  <si>
    <t>PENDIENTE</t>
  </si>
  <si>
    <t>EN EJECUCCION</t>
  </si>
  <si>
    <t>https://community.secop.gov.co/Public/Tendering/OpportunityDetail/Index?noticeUID=CO1.NTC.6822260&amp;isFromPublicArea=True&amp;isModal=False</t>
  </si>
  <si>
    <t>https://community.secop.gov.co/Public/Tendering/OpportunityDetail/Index?noticeUID=CO1.NTC.6815745&amp;isFromPublicArea=True&amp;isModal=False</t>
  </si>
  <si>
    <t xml:space="preserve">https://community.secop.gov.co/Public/Tendering/OpportunityDetail/Index?noticeUID=CO1.NTC.6815304&amp;isFromPublicArea=True&amp;isModal=False </t>
  </si>
  <si>
    <t>https://community.secop.gov.co/Public/Tendering/OpportunityDetail/Index?noticeUID=CO1.NTC.6814693&amp;isFromPublicArea=True&amp;isModal=False</t>
  </si>
  <si>
    <t>https://community.secop.gov.co/Public/Tendering/OpportunityDetail/Index?noticeUID=CO1.NTC.6814018&amp;isFromPublicArea=True&amp;isModal=False</t>
  </si>
  <si>
    <t>https://community.secop.gov.co/Public/Tendering/OpportunityDetail/Index?noticeUID=CO1.NTC.6813764&amp;isFromPublicArea=True&amp;isModal=False</t>
  </si>
  <si>
    <t>https://community.secop.gov.co/Public/Tendering/OpportunityDetail/Index?noticeUID=CO1.NTC.6813919&amp;isFromPublicArea=True&amp;isModal=False</t>
  </si>
  <si>
    <t>https://community.secop.gov.co/Public/Tendering/OpportunityDetail/Index?noticeUID=CO1.NTC.6813959&amp;isFromPublicArea=True&amp;isModal=False</t>
  </si>
  <si>
    <t xml:space="preserve">https://community.secop.gov.co/Public/Tendering/OpportunityDetail/Index?noticeUID=CO1.NTC.6815121&amp;isFromPublicArea=True&amp;isModal=False </t>
  </si>
  <si>
    <t>https://community.secop.gov.co/Public/Tendering/OpportunityDetail/Index?noticeUID=CO1.NTC.6814608&amp;isFromPublicArea=True&amp;isModal=False</t>
  </si>
  <si>
    <t>https://community.secop.gov.co/Public/Tendering/OpportunityDetail/Index?noticeUID=CO1.NTC.6815625&amp;isFromPublicArea=True&amp;isModal=False</t>
  </si>
  <si>
    <t>https://community.secop.gov.co/Public/Tendering/OpportunityDetail/Index?noticeUID=CO1.NTC.6815653&amp;isFromPublicArea=True&amp;isModal=False</t>
  </si>
  <si>
    <t>https://community.secop.gov.co/Public/Tendering/OpportunityDetail/Index?noticeUID=CO1.NTC.6814192&amp;isFromPublicArea=True&amp;isModal=False</t>
  </si>
  <si>
    <t>https://community.secop.gov.co/Public/Tendering/OpportunityDetail/Index?noticeUID=CO1.NTC.6837176&amp;isFromPublicArea=True&amp;isModal=False</t>
  </si>
  <si>
    <t>https://community.secop.gov.co/Public/Tendering/OpportunityDetail/Index?noticeUID=CO1.NTC.6836012&amp;isFromPublicArea=True&amp;isModal=False</t>
  </si>
  <si>
    <t>https://community.secop.gov.co/Public/Tendering/OpportunityDetail/Index?noticeUID=CO1.NTC.6836331&amp;isFromPublicArea=True&amp;isModal=False</t>
  </si>
  <si>
    <t>https://community.secop.gov.co/Public/Tendering/OpportunityDetail/Index?noticeUID=CO1.NTC.6837078&amp;isFromPublicArea=True&amp;isModal=False</t>
  </si>
  <si>
    <t>https://community.secop.gov.co/Public/Tendering/OpportunityDetail/Index?noticeUID=CO1.NTC.6837526&amp;isFromPublicArea=True&amp;isModal=False</t>
  </si>
  <si>
    <t>https://community.secop.gov.co/Public/Tendering/ContractNoticePhases/View?PPI=CO1.PPI.34783236&amp;isFromPublicArea=True&amp;isModal=False</t>
  </si>
  <si>
    <t>https://community.secop.gov.co/Public/Tendering/OpportunityDetail/Index?noticeUID=CO1.NTC.6837849&amp;isFromPublicArea=True&amp;isModal=False</t>
  </si>
  <si>
    <t>https://community.secop.gov.co/Public/Tendering/OpportunityDetail/Index?noticeUID=CO1.NTC.6850887&amp;isFromPublicArea=True&amp;isModal=False</t>
  </si>
  <si>
    <t>https://community.secop.gov.co/Public/Tendering/OpportunityDetail/Index?noticeUID=CO1.NTC.6892995&amp;isFromPublicArea=True&amp;isModal=False</t>
  </si>
  <si>
    <t>https://community.secop.gov.co/Public/Tendering/OpportunityDetail/Index?noticeUID=CO1.NTC.6922364&amp;isFromPublicArea=True&amp;isModal=False</t>
  </si>
  <si>
    <t>https://community.secop.gov.co/Public/Tendering/OpportunityDetail/Index?noticeUID=CO1.NTC.6929025&amp;isFromPublicArea=True&amp;isModal=False</t>
  </si>
  <si>
    <t>https://community.secop.gov.co/Public/Tendering/OpportunityDetail/Index?noticeUID=CO1.NTC.6942209&amp;isFromPublicArea=True&amp;isModal=False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</si>
</sst>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_-;\-&quot;$&quot;* #,##0_-;_-&quot;$&quot;* &quot;-&quot;_-;_-@_-"/>
    <numFmt numFmtId="165" formatCode="&quot;$&quot;\ #,##0"/>
  </numFmts>
  <fonts count="9" x14ac:knownFonts="1">
    <font>
      <sz val="12"/>
      <color theme="1"/>
      <name val="Aptos Narrow"/>
      <family val="2"/>
      <scheme val="minor"/>
    </font>
    <font>
      <sz val="12"/>
      <color theme="1"/>
      <name val="Aptos Narrow"/>
      <family val="2"/>
      <scheme val="minor"/>
    </font>
    <font>
      <u/>
      <sz val="12"/>
      <color theme="10"/>
      <name val="Aptos Narrow"/>
      <family val="2"/>
      <scheme val="minor"/>
    </font>
    <font>
      <b/>
      <sz val="9"/>
      <name val="Arial"/>
      <family val="2"/>
    </font>
    <font>
      <b/>
      <sz val="9"/>
      <color theme="1"/>
      <name val="Arial"/>
      <family val="2"/>
    </font>
    <font>
      <sz val="9"/>
      <name val="Arial"/>
      <family val="2"/>
    </font>
    <font>
      <sz val="9"/>
      <color theme="1"/>
      <name val="Arial"/>
      <family val="2"/>
    </font>
    <font>
      <u/>
      <sz val="9"/>
      <color theme="4" tint="-0.249977111117893"/>
      <name val="Arial"/>
      <family val="2"/>
    </font>
    <font>
      <sz val="8"/>
      <name val="Aptos Narrow"/>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00B050"/>
        <bgColor indexed="64"/>
      </patternFill>
    </fill>
    <fill>
      <patternFill patternType="solid">
        <fgColor theme="2" tint="-9.9978637043366805E-2"/>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38">
    <xf numFmtId="0" fontId="0" fillId="0" borderId="0" xfId="0"/>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9" fontId="5" fillId="0" borderId="1" xfId="2" applyFont="1" applyFill="1" applyBorder="1" applyAlignment="1">
      <alignment horizontal="center" vertical="center" wrapText="1"/>
    </xf>
    <xf numFmtId="0" fontId="7" fillId="0" borderId="1" xfId="3" applyFont="1" applyFill="1" applyBorder="1" applyAlignment="1">
      <alignment horizontal="center" vertical="center" wrapText="1"/>
    </xf>
    <xf numFmtId="49"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164" fontId="5" fillId="0" borderId="1" xfId="1" applyFont="1" applyBorder="1" applyAlignment="1">
      <alignment horizontal="center" vertical="center"/>
    </xf>
    <xf numFmtId="164" fontId="5" fillId="0" borderId="1" xfId="1" applyFont="1" applyFill="1" applyBorder="1" applyAlignment="1">
      <alignment horizontal="center" vertical="center"/>
    </xf>
    <xf numFmtId="164" fontId="5" fillId="0" borderId="1" xfId="1" applyFont="1" applyBorder="1" applyAlignment="1">
      <alignment horizontal="center" vertical="center" wrapText="1"/>
    </xf>
    <xf numFmtId="0" fontId="5" fillId="3" borderId="1" xfId="0" applyFont="1" applyFill="1" applyBorder="1" applyAlignment="1">
      <alignment horizontal="center" vertical="center"/>
    </xf>
    <xf numFmtId="0" fontId="5" fillId="0" borderId="0" xfId="0" applyFont="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5" fillId="3" borderId="1" xfId="0" applyFont="1" applyFill="1" applyBorder="1" applyAlignment="1">
      <alignment horizontal="center" vertical="center" wrapText="1"/>
    </xf>
    <xf numFmtId="49"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5" fillId="3" borderId="0" xfId="0" applyFont="1" applyFill="1" applyAlignment="1">
      <alignment horizontal="center" vertical="center"/>
    </xf>
    <xf numFmtId="9" fontId="5" fillId="0" borderId="0" xfId="2" applyFont="1" applyFill="1" applyAlignment="1">
      <alignment horizontal="center" vertical="center"/>
    </xf>
    <xf numFmtId="0" fontId="7" fillId="4" borderId="1" xfId="3" applyFont="1" applyFill="1" applyBorder="1" applyAlignment="1">
      <alignment horizontal="center" vertical="center" wrapText="1"/>
    </xf>
    <xf numFmtId="0" fontId="2" fillId="0" borderId="0" xfId="3" applyAlignment="1">
      <alignment horizontal="center" vertical="center" wrapText="1"/>
    </xf>
    <xf numFmtId="0" fontId="2" fillId="0" borderId="0" xfId="3" applyAlignment="1">
      <alignment wrapText="1"/>
    </xf>
    <xf numFmtId="0" fontId="5" fillId="5" borderId="1" xfId="0" applyFont="1" applyFill="1" applyBorder="1" applyAlignment="1">
      <alignment horizontal="center" vertical="center"/>
    </xf>
    <xf numFmtId="49" fontId="6" fillId="5"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4" fontId="6" fillId="5" borderId="1" xfId="0" applyNumberFormat="1" applyFont="1" applyFill="1" applyBorder="1" applyAlignment="1">
      <alignment horizontal="center" vertical="center" wrapText="1"/>
    </xf>
    <xf numFmtId="165" fontId="5" fillId="5" borderId="1" xfId="0" applyNumberFormat="1" applyFont="1" applyFill="1" applyBorder="1" applyAlignment="1">
      <alignment horizontal="center" vertical="center" wrapText="1"/>
    </xf>
    <xf numFmtId="9" fontId="5" fillId="5" borderId="1" xfId="2" applyFont="1" applyFill="1" applyBorder="1" applyAlignment="1">
      <alignment horizontal="center" vertical="center" wrapText="1"/>
    </xf>
    <xf numFmtId="0" fontId="5" fillId="5" borderId="0" xfId="0" applyFont="1" applyFill="1" applyAlignment="1">
      <alignment horizontal="center" vertical="center"/>
    </xf>
  </cellXfs>
  <cellStyles count="4">
    <cellStyle name="Hipervínculo" xfId="3" builtinId="8"/>
    <cellStyle name="Moneda [0]" xfId="1" builtinId="7"/>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6027815&amp;isFromPublicArea=True&amp;isModal=False" TargetMode="External"/><Relationship Id="rId299" Type="http://schemas.openxmlformats.org/officeDocument/2006/relationships/hyperlink" Target="https://community.secop.gov.co/Public/Tendering/OpportunityDetail/Index?noticeUID=CO1.NTC.6477447&amp;isFromPublicArea=True&amp;isModal=False" TargetMode="External"/><Relationship Id="rId21" Type="http://schemas.openxmlformats.org/officeDocument/2006/relationships/hyperlink" Target="https://community.secop.gov.co/Public/Tendering/OpportunityDetail/Index?noticeUID=CO1.NTC.5688227&amp;isFromPublicArea=True&amp;isModal=False" TargetMode="External"/><Relationship Id="rId63" Type="http://schemas.openxmlformats.org/officeDocument/2006/relationships/hyperlink" Target="https://community.secop.gov.co/Public/Tendering/OpportunityDetail/Index?noticeUID=CO1.NTC.5814621&amp;isFromPublicArea=True&amp;isModal=False" TargetMode="External"/><Relationship Id="rId159" Type="http://schemas.openxmlformats.org/officeDocument/2006/relationships/hyperlink" Target="https://community.secop.gov.co/Public/Tendering/OpportunityDetail/Index?noticeUID=CO1.NTC.6050281&amp;isFromPublicArea=True&amp;isModal=False" TargetMode="External"/><Relationship Id="rId324" Type="http://schemas.openxmlformats.org/officeDocument/2006/relationships/hyperlink" Target="https://community.secop.gov.co/Public/Tendering/OpportunityDetail/Index?noticeUID=CO1.NTC.6585201&amp;isFromPublicArea=True&amp;isModal=False" TargetMode="External"/><Relationship Id="rId366" Type="http://schemas.openxmlformats.org/officeDocument/2006/relationships/hyperlink" Target="https://community.secop.gov.co/Public/Tendering/OpportunityDetail/Index?noticeUID=CO1.NTC.6837176&amp;isFromPublicArea=True&amp;isModal=False" TargetMode="External"/><Relationship Id="rId170" Type="http://schemas.openxmlformats.org/officeDocument/2006/relationships/hyperlink" Target="https://community.secop.gov.co/Public/Tendering/OpportunityDetail/Index?noticeUID=CO1.NTC.6220094&amp;isFromPublicArea=True&amp;isModal=False" TargetMode="External"/><Relationship Id="rId226" Type="http://schemas.openxmlformats.org/officeDocument/2006/relationships/hyperlink" Target="https://community.secop.gov.co/Public/Tendering/OpportunityDetail/Index?noticeUID=CO1.NTC.6343109&amp;isFromPublicArea=True&amp;isModal=False" TargetMode="External"/><Relationship Id="rId268" Type="http://schemas.openxmlformats.org/officeDocument/2006/relationships/hyperlink" Target="https://community.secop.gov.co/Public/Tendering/OpportunityDetail/Index?noticeUID=CO1.NTC.6471089&amp;isFromPublicArea=True&amp;isModal=False" TargetMode="External"/><Relationship Id="rId32" Type="http://schemas.openxmlformats.org/officeDocument/2006/relationships/hyperlink" Target="https://community.secop.gov.co/Public/Tendering/OpportunityDetail/Index?noticeUID=CO1.NTC.5601465&amp;isFromPublicArea=True&amp;isModal=False" TargetMode="External"/><Relationship Id="rId74" Type="http://schemas.openxmlformats.org/officeDocument/2006/relationships/hyperlink" Target="https://community.secop.gov.co/Public/Tendering/OpportunityDetail/Index?noticeUID=CO1.NTC.5860339&amp;isFromPublicArea=True&amp;isModal=False" TargetMode="External"/><Relationship Id="rId128" Type="http://schemas.openxmlformats.org/officeDocument/2006/relationships/hyperlink" Target="https://community.secop.gov.co/Public/Tendering/ContractNoticePhases/View?PPI=CO1.PPI.31528764&amp;isFromPublicArea=True&amp;isModal=False" TargetMode="External"/><Relationship Id="rId335" Type="http://schemas.openxmlformats.org/officeDocument/2006/relationships/hyperlink" Target="https://community.secop.gov.co/Public/Tendering/OpportunityDetail/Index?noticeUID=CO1.NTC.6687966&amp;isFromPublicArea=True&amp;isModal=False" TargetMode="External"/><Relationship Id="rId377" Type="http://schemas.openxmlformats.org/officeDocument/2006/relationships/hyperlink" Target="https://community.secop.gov.co/Public/Tendering/OpportunityDetail/Index?noticeUID=CO1.NTC.6942209&amp;isFromPublicArea=True&amp;isModal=False" TargetMode="External"/><Relationship Id="rId5" Type="http://schemas.openxmlformats.org/officeDocument/2006/relationships/hyperlink" Target="https://community.secop.gov.co/Public/Tendering/OpportunityDetail/Index?noticeUID=CO1.NTC.5489230&amp;isFromPublicArea=True&amp;isModal=False" TargetMode="External"/><Relationship Id="rId181" Type="http://schemas.openxmlformats.org/officeDocument/2006/relationships/hyperlink" Target="https://community.secop.gov.co/Public/Tendering/OpportunityDetail/Index?noticeUID=CO1.NTC.6260355&amp;isFromPublicArea=True&amp;isModal=False" TargetMode="External"/><Relationship Id="rId237" Type="http://schemas.openxmlformats.org/officeDocument/2006/relationships/hyperlink" Target="https://community.secop.gov.co/Public/Tendering/OpportunityDetail/Index?noticeUID=CO1.NTC.6405649&amp;isFromPublicArea=True&amp;isModal=False" TargetMode="External"/><Relationship Id="rId279" Type="http://schemas.openxmlformats.org/officeDocument/2006/relationships/hyperlink" Target="https://community.secop.gov.co/Public/Tendering/OpportunityDetail/Index?noticeUID=CO1.NTC.6479438&amp;isFromPublicArea=True&amp;isModal=False" TargetMode="External"/><Relationship Id="rId43" Type="http://schemas.openxmlformats.org/officeDocument/2006/relationships/hyperlink" Target="https://community.secop.gov.co/Public/Tendering/OpportunityDetail/Index?noticeUID=CO1.NTC.5564012&amp;isFromPublicArea=True&amp;isModal=False" TargetMode="External"/><Relationship Id="rId139" Type="http://schemas.openxmlformats.org/officeDocument/2006/relationships/hyperlink" Target="https://community.secop.gov.co/Public/Tendering/OpportunityDetail/Index?noticeUID=CO1.NTC.6064937&amp;isFromPublicArea=True&amp;isModal=False" TargetMode="External"/><Relationship Id="rId290" Type="http://schemas.openxmlformats.org/officeDocument/2006/relationships/hyperlink" Target="https://community.secop.gov.co/Public/Tendering/OpportunityDetail/Index?noticeUID=CO1.NTC.6478032&amp;isFromPublicArea=True&amp;isModal=False" TargetMode="External"/><Relationship Id="rId304" Type="http://schemas.openxmlformats.org/officeDocument/2006/relationships/hyperlink" Target="https://community.secop.gov.co/Public/Tendering/OpportunityDetail/Index?noticeUID=CO1.NTC.6516164&amp;isFromPublicArea=True&amp;isModal=False" TargetMode="External"/><Relationship Id="rId346" Type="http://schemas.openxmlformats.org/officeDocument/2006/relationships/hyperlink" Target="https://community.secop.gov.co/Public/Tendering/OpportunityDetail/Index?noticeUID=CO1.NTC.6701936&amp;isFromPublicArea=True&amp;isModal=False" TargetMode="External"/><Relationship Id="rId85" Type="http://schemas.openxmlformats.org/officeDocument/2006/relationships/hyperlink" Target="https://community.secop.gov.co/Public/Tendering/OpportunityDetail/Index?noticeUID=CO1.NTC.5996473&amp;isFromPublicArea=True&amp;isModal=False" TargetMode="External"/><Relationship Id="rId150" Type="http://schemas.openxmlformats.org/officeDocument/2006/relationships/hyperlink" Target="https://community.secop.gov.co/Public/Tendering/OpportunityDetail/Index?noticeUID=CO1.NTC.6105258&amp;isFromPublicArea=True&amp;isModal=False" TargetMode="External"/><Relationship Id="rId192" Type="http://schemas.openxmlformats.org/officeDocument/2006/relationships/hyperlink" Target="https://community.secop.gov.co/Public/Tendering/OpportunityDetail/Index?noticeUID=CO1.NTC.6339256&amp;isFromPublicArea=True&amp;isModal=False" TargetMode="External"/><Relationship Id="rId206" Type="http://schemas.openxmlformats.org/officeDocument/2006/relationships/hyperlink" Target="https://community.secop.gov.co/Public/Tendering/OpportunityDetail/Index?noticeUID=CO1.NTC.6339725&amp;isFromPublicArea=True&amp;isModal=False" TargetMode="External"/><Relationship Id="rId248" Type="http://schemas.openxmlformats.org/officeDocument/2006/relationships/hyperlink" Target="https://community.secop.gov.co/Public/Tendering/OpportunityDetail/Index?noticeUID=CO1.NTC.6478509&amp;isFromPublicArea=True&amp;isModal=False" TargetMode="External"/><Relationship Id="rId12" Type="http://schemas.openxmlformats.org/officeDocument/2006/relationships/hyperlink" Target="https://community.secop.gov.co/Public/Tendering/OpportunityDetail/Index?noticeUID=CO1.NTC.5704643&amp;isFromPublicArea=True&amp;isModal=False" TargetMode="External"/><Relationship Id="rId108" Type="http://schemas.openxmlformats.org/officeDocument/2006/relationships/hyperlink" Target="https://community.secop.gov.co/Public/Tendering/OpportunityDetail/Index?noticeUID=CO1.NTC.5983748&amp;isFromPublicArea=True&amp;isModal=False" TargetMode="External"/><Relationship Id="rId315" Type="http://schemas.openxmlformats.org/officeDocument/2006/relationships/hyperlink" Target="https://community.secop.gov.co/Public/Tendering/OpportunityDetail/Index?noticeUID=CO1.NTC.6549433&amp;isFromPublicArea=True&amp;isModal=False" TargetMode="External"/><Relationship Id="rId357" Type="http://schemas.openxmlformats.org/officeDocument/2006/relationships/hyperlink" Target="https://community.secop.gov.co/Public/Tendering/OpportunityDetail/Index?noticeUID=CO1.NTC.6814018&amp;isFromPublicArea=True&amp;isModal=False" TargetMode="External"/><Relationship Id="rId54" Type="http://schemas.openxmlformats.org/officeDocument/2006/relationships/hyperlink" Target="https://community.secop.gov.co/Public/Tendering/OpportunityDetail/Index?noticeUID=CO1.NTC.5791513&amp;isFromPublicArea=True&amp;isModal=False" TargetMode="External"/><Relationship Id="rId96" Type="http://schemas.openxmlformats.org/officeDocument/2006/relationships/hyperlink" Target="https://community.secop.gov.co/Public/Tendering/OpportunityDetail/Index?noticeUID=CO1.NTC.5913785&amp;isFromPublicArea=True&amp;isModal=False" TargetMode="External"/><Relationship Id="rId161" Type="http://schemas.openxmlformats.org/officeDocument/2006/relationships/hyperlink" Target="https://community.secop.gov.co/Public/Tendering/OpportunityDetail/Index?noticeUID=CO1.NTC.6164031&amp;isFromPublicArea=True&amp;isModal=False" TargetMode="External"/><Relationship Id="rId217" Type="http://schemas.openxmlformats.org/officeDocument/2006/relationships/hyperlink" Target="https://community.secop.gov.co/Public/Tendering/OpportunityDetail/Index?noticeUID=CO1.NTC.6340936&amp;isFromPublicArea=True&amp;isModal=False" TargetMode="External"/><Relationship Id="rId259" Type="http://schemas.openxmlformats.org/officeDocument/2006/relationships/hyperlink" Target="https://community.secop.gov.co/Public/Tendering/OpportunityDetail/Index?noticeUID=CO1.NTC.6477954&amp;isFromPublicArea=True&amp;isModal=False" TargetMode="External"/><Relationship Id="rId23" Type="http://schemas.openxmlformats.org/officeDocument/2006/relationships/hyperlink" Target="https://community.secop.gov.co/Public/Tendering/OpportunityDetail/Index?noticeUID=CO1.NTC.5657343&amp;isFromPublicArea=True&amp;isModal=False" TargetMode="External"/><Relationship Id="rId119" Type="http://schemas.openxmlformats.org/officeDocument/2006/relationships/hyperlink" Target="https://community.secop.gov.co/Public/Tendering/OpportunityDetail/Index?noticeUID=CO1.NTC.6028870&amp;isFromPublicArea=True&amp;isModal=False" TargetMode="External"/><Relationship Id="rId270" Type="http://schemas.openxmlformats.org/officeDocument/2006/relationships/hyperlink" Target="https://community.secop.gov.co/Public/Tendering/OpportunityDetail/Index?noticeUID=CO1.NTC.6471719&amp;isFromPublicArea=True&amp;isModal=False" TargetMode="External"/><Relationship Id="rId326" Type="http://schemas.openxmlformats.org/officeDocument/2006/relationships/hyperlink" Target="https://community.secop.gov.co/Public/Tendering/OpportunityDetail/Index?noticeUID=CO1.NTC.6593023&amp;isFromPublicArea=True&amp;isModal=False" TargetMode="External"/><Relationship Id="rId65" Type="http://schemas.openxmlformats.org/officeDocument/2006/relationships/hyperlink" Target="https://community.secop.gov.co/Public/Tendering/OpportunityDetail/Index?noticeUID=CO1.NTC.5817386&amp;isFromPublicArea=True&amp;isModal=False" TargetMode="External"/><Relationship Id="rId130" Type="http://schemas.openxmlformats.org/officeDocument/2006/relationships/hyperlink" Target="https://community.secop.gov.co/Public/Tendering/OpportunityDetail/Index?noticeUID=CO1.NTC.6065321&amp;isFromPublicArea=True&amp;isModal=False" TargetMode="External"/><Relationship Id="rId368" Type="http://schemas.openxmlformats.org/officeDocument/2006/relationships/hyperlink" Target="https://community.secop.gov.co/Public/Tendering/OpportunityDetail/Index?noticeUID=CO1.NTC.6836331&amp;isFromPublicArea=True&amp;isModal=False" TargetMode="External"/><Relationship Id="rId172" Type="http://schemas.openxmlformats.org/officeDocument/2006/relationships/hyperlink" Target="https://community.secop.gov.co/Public/Tendering/OpportunityDetail/Index?noticeUID=CO1.NTC.6220360&amp;isFromPublicArea=True&amp;isModal=False" TargetMode="External"/><Relationship Id="rId228" Type="http://schemas.openxmlformats.org/officeDocument/2006/relationships/hyperlink" Target="https://community.secop.gov.co/Public/Tendering/OpportunityDetail/Index?noticeUID=CO1.NTC.6338970&amp;isFromPublicArea=True&amp;isModal=False" TargetMode="External"/><Relationship Id="rId281" Type="http://schemas.openxmlformats.org/officeDocument/2006/relationships/hyperlink" Target="https://community.secop.gov.co/Public/Tendering/OpportunityDetail/Index?noticeUID=CO1.NTC.6480202&amp;isFromPublicArea=True&amp;isModal=False" TargetMode="External"/><Relationship Id="rId337" Type="http://schemas.openxmlformats.org/officeDocument/2006/relationships/hyperlink" Target="https://community.secop.gov.co/Public/Tendering/OpportunityDetail/Index?noticeUID=CO1.NTC.6659165&amp;isFromPublicArea=True&amp;isModal=False" TargetMode="External"/><Relationship Id="rId34" Type="http://schemas.openxmlformats.org/officeDocument/2006/relationships/hyperlink" Target="https://community.secop.gov.co/Public/Tendering/OpportunityDetail/Index?noticeUID=CO1.NTC.5589036&amp;isFromPublicArea=True&amp;isModal=False" TargetMode="External"/><Relationship Id="rId76" Type="http://schemas.openxmlformats.org/officeDocument/2006/relationships/hyperlink" Target="https://community.secop.gov.co/Public/Tendering/OpportunityDetail/Index?noticeUID=CO1.NTC.5948487&amp;isFromPublicArea=True&amp;isModal=False" TargetMode="External"/><Relationship Id="rId141" Type="http://schemas.openxmlformats.org/officeDocument/2006/relationships/hyperlink" Target="https://community.secop.gov.co/Public/Tendering/OpportunityDetail/Index?noticeUID=CO1.NTC.6065546&amp;isFromPublicArea=True&amp;isModal=False" TargetMode="External"/><Relationship Id="rId7" Type="http://schemas.openxmlformats.org/officeDocument/2006/relationships/hyperlink" Target="https://community.secop.gov.co/Public/Tendering/OpportunityDetail/Index?noticeUID=CO1.NTC.5491949&amp;isFromPublicArea=True&amp;isModal=False" TargetMode="External"/><Relationship Id="rId183" Type="http://schemas.openxmlformats.org/officeDocument/2006/relationships/hyperlink" Target="https://community.secop.gov.co/Public/Tendering/OpportunityDetail/Index?noticeUID=CO1.NTC.6287638&amp;isFromPublicArea=True&amp;isModal=False" TargetMode="External"/><Relationship Id="rId239" Type="http://schemas.openxmlformats.org/officeDocument/2006/relationships/hyperlink" Target="https://community.secop.gov.co/Public/Tendering/OpportunityDetail/Index?noticeUID=CO1.NTC.6478012&amp;isFromPublicArea=True&amp;isModal=False" TargetMode="External"/><Relationship Id="rId250" Type="http://schemas.openxmlformats.org/officeDocument/2006/relationships/hyperlink" Target="https://community.secop.gov.co/Public/Tendering/OpportunityDetail/Index?noticeUID=CO1.NTC.6478506&amp;isFromPublicArea=True&amp;isModal=False" TargetMode="External"/><Relationship Id="rId292" Type="http://schemas.openxmlformats.org/officeDocument/2006/relationships/hyperlink" Target="https://community.secop.gov.co/Public/Tendering/OpportunityDetail/Index?noticeUID=CO1.NTC.6478445&amp;isFromPublicArea=True&amp;isModal=False" TargetMode="External"/><Relationship Id="rId306" Type="http://schemas.openxmlformats.org/officeDocument/2006/relationships/hyperlink" Target="https://community.secop.gov.co/Public/Tendering/OpportunityDetail/Index?noticeUID=CO1.NTC.6518628&amp;isFromPublicArea=True&amp;isModal=False" TargetMode="External"/><Relationship Id="rId45" Type="http://schemas.openxmlformats.org/officeDocument/2006/relationships/hyperlink" Target="https://community.secop.gov.co/Public/Tendering/OpportunityDetail/Index?noticeUID=CO1.NTC.5566413&amp;isFromPublicArea=True&amp;isModal=False" TargetMode="External"/><Relationship Id="rId87" Type="http://schemas.openxmlformats.org/officeDocument/2006/relationships/hyperlink" Target="https://community.secop.gov.co/Public/Tendering/OpportunityDetail/Index?noticeUID=CO1.NTC.5911513&amp;isFromPublicArea=True&amp;isModal=False" TargetMode="External"/><Relationship Id="rId110" Type="http://schemas.openxmlformats.org/officeDocument/2006/relationships/hyperlink" Target="https://community.secop.gov.co/Public/Tendering/OpportunityDetail/Index?noticeUID=CO1.NTC.5987347&amp;isFromPublicArea=True&amp;isModal=False" TargetMode="External"/><Relationship Id="rId348" Type="http://schemas.openxmlformats.org/officeDocument/2006/relationships/hyperlink" Target="https://community.secop.gov.co/Public/Tendering/OpportunityDetail/Index?noticeUID=CO1.NTC.6711543&amp;isFromPublicArea=True&amp;isModal=False" TargetMode="External"/><Relationship Id="rId152" Type="http://schemas.openxmlformats.org/officeDocument/2006/relationships/hyperlink" Target="https://community.secop.gov.co/Public/Tendering/OpportunityDetail/Index?noticeUID=CO1.NTC.6119302&amp;isFromPublicArea=True&amp;isModal=False" TargetMode="External"/><Relationship Id="rId194" Type="http://schemas.openxmlformats.org/officeDocument/2006/relationships/hyperlink" Target="https://community.secop.gov.co/Public/Tendering/OpportunityDetail/Index?noticeUID=CO1.NTC.6338594&amp;isFromPublicArea=True&amp;isModal=False" TargetMode="External"/><Relationship Id="rId208" Type="http://schemas.openxmlformats.org/officeDocument/2006/relationships/hyperlink" Target="https://community.secop.gov.co/Public/Tendering/OpportunityDetail/Index?noticeUID=CO1.NTC.6339771&amp;isFromPublicArea=True&amp;isModal=False" TargetMode="External"/><Relationship Id="rId261" Type="http://schemas.openxmlformats.org/officeDocument/2006/relationships/hyperlink" Target="https://community.secop.gov.co/Public/Tendering/OpportunityDetail/Index?noticeUID=CO1.NTC.6478159&amp;isFromPublicArea=True&amp;isModal=False" TargetMode="External"/><Relationship Id="rId14" Type="http://schemas.openxmlformats.org/officeDocument/2006/relationships/hyperlink" Target="https://community.secop.gov.co/Public/Tendering/OpportunityDetail/Index?noticeUID=CO1.NTC.5693929&amp;isFromPublicArea=True&amp;isModal=False" TargetMode="External"/><Relationship Id="rId56" Type="http://schemas.openxmlformats.org/officeDocument/2006/relationships/hyperlink" Target="https://community.secop.gov.co/Public/Tendering/OpportunityDetail/Index?noticeUID=CO1.NTC.5791898&amp;isFromPublicArea=True&amp;isModal=False" TargetMode="External"/><Relationship Id="rId317" Type="http://schemas.openxmlformats.org/officeDocument/2006/relationships/hyperlink" Target="https://community.secop.gov.co/Public/Tendering/OpportunityDetail/Index?noticeUID=CO1.NTC.6554111&amp;isFromPublicArea=True&amp;isModal=False" TargetMode="External"/><Relationship Id="rId359" Type="http://schemas.openxmlformats.org/officeDocument/2006/relationships/hyperlink" Target="https://community.secop.gov.co/Public/Tendering/OpportunityDetail/Index?noticeUID=CO1.NTC.6813919&amp;isFromPublicArea=True&amp;isModal=False" TargetMode="External"/><Relationship Id="rId98" Type="http://schemas.openxmlformats.org/officeDocument/2006/relationships/hyperlink" Target="https://community.secop.gov.co/Public/Tendering/OpportunityDetail/Index?noticeUID=CO1.NTC.5911480&amp;isFromPublicArea=True&amp;isModal=False" TargetMode="External"/><Relationship Id="rId121" Type="http://schemas.openxmlformats.org/officeDocument/2006/relationships/hyperlink" Target="https://community.secop.gov.co/Public/Tendering/OpportunityDetail/Index?noticeUID=CO1.NTC.6014396&amp;isFromPublicArea=True&amp;isModal=False" TargetMode="External"/><Relationship Id="rId163" Type="http://schemas.openxmlformats.org/officeDocument/2006/relationships/hyperlink" Target="https://community.secop.gov.co/Public/Tendering/OpportunityDetail/Index?noticeUID=CO1.NTC.6175324&amp;isFromPublicArea=True&amp;isModal=False" TargetMode="External"/><Relationship Id="rId219" Type="http://schemas.openxmlformats.org/officeDocument/2006/relationships/hyperlink" Target="https://community.secop.gov.co/Public/Tendering/OpportunityDetail/Index?noticeUID=CO1.NTC.6342215&amp;isFromPublicArea=True&amp;isModal=False" TargetMode="External"/><Relationship Id="rId370" Type="http://schemas.openxmlformats.org/officeDocument/2006/relationships/hyperlink" Target="https://community.secop.gov.co/Public/Tendering/OpportunityDetail/Index?noticeUID=CO1.NTC.6837526&amp;isFromPublicArea=True&amp;isModal=False" TargetMode="External"/><Relationship Id="rId230" Type="http://schemas.openxmlformats.org/officeDocument/2006/relationships/hyperlink" Target="https://community.secop.gov.co/Public/Tendering/OpportunityDetail/Index?noticeUID=CO1.NTC.6425112&amp;isFromPublicArea=True&amp;isModal=False" TargetMode="External"/><Relationship Id="rId25" Type="http://schemas.openxmlformats.org/officeDocument/2006/relationships/hyperlink" Target="https://community.secop.gov.co/Public/Tendering/OpportunityDetail/Index?noticeUID=CO1.NTC.5646454&amp;isFromPublicArea=True&amp;isModal=False" TargetMode="External"/><Relationship Id="rId67" Type="http://schemas.openxmlformats.org/officeDocument/2006/relationships/hyperlink" Target="https://community.secop.gov.co/Public/Tendering/OpportunityDetail/Index?noticeUID=CO1.NTC.5861758&amp;isFromPublicArea=True&amp;isModal=False" TargetMode="External"/><Relationship Id="rId272" Type="http://schemas.openxmlformats.org/officeDocument/2006/relationships/hyperlink" Target="https://community.secop.gov.co/Public/Tendering/OpportunityDetail/Index?noticeUID=CO1.NTC.6471638&amp;isFromPublicArea=True&amp;isModal=False" TargetMode="External"/><Relationship Id="rId328" Type="http://schemas.openxmlformats.org/officeDocument/2006/relationships/hyperlink" Target="https://community.secop.gov.co/Public/Tendering/OpportunityDetail/Index?noticeUID=CO1.NTC.6644030&amp;isFromPublicArea=True&amp;isModal=False" TargetMode="External"/><Relationship Id="rId132" Type="http://schemas.openxmlformats.org/officeDocument/2006/relationships/hyperlink" Target="https://community.secop.gov.co/Public/Tendering/OpportunityDetail/Index?noticeUID=CO1.NTC.6065229&amp;isFromPublicArea=True&amp;isModal=False" TargetMode="External"/><Relationship Id="rId174" Type="http://schemas.openxmlformats.org/officeDocument/2006/relationships/hyperlink" Target="https://community.secop.gov.co/Public/Tendering/OpportunityDetail/Index?noticeUID=CO1.NTC.6219115&amp;isFromPublicArea=True&amp;isModal=False" TargetMode="External"/><Relationship Id="rId241" Type="http://schemas.openxmlformats.org/officeDocument/2006/relationships/hyperlink" Target="https://community.secop.gov.co/Public/Tendering/OpportunityDetail/Index?noticeUID=CO1.NTC.6477371&amp;isFromPublicArea=True&amp;isModal=False" TargetMode="External"/><Relationship Id="rId36" Type="http://schemas.openxmlformats.org/officeDocument/2006/relationships/hyperlink" Target="https://community.secop.gov.co/Public/Tendering/OpportunityDetail/Index?noticeUID=CO1.NTC.5567032&amp;isFromPublicArea=True&amp;isModal=False" TargetMode="External"/><Relationship Id="rId283" Type="http://schemas.openxmlformats.org/officeDocument/2006/relationships/hyperlink" Target="https://community.secop.gov.co/Public/Tendering/OpportunityDetail/Index?noticeUID=CO1.NTC.6478475&amp;isFromPublicArea=True&amp;isModal=False" TargetMode="External"/><Relationship Id="rId339" Type="http://schemas.openxmlformats.org/officeDocument/2006/relationships/hyperlink" Target="https://community.secop.gov.co/Public/Tendering/OpportunityDetail/Index?noticeUID=CO1.NTC.6662361&amp;isFromPublicArea=True&amp;isModal=False" TargetMode="External"/><Relationship Id="rId78" Type="http://schemas.openxmlformats.org/officeDocument/2006/relationships/hyperlink" Target="https://community.secop.gov.co/Public/Tendering/OpportunityDetail/Index?noticeUID=CO1.NTC.5954110&amp;isFromPublicArea=True&amp;isModal=False" TargetMode="External"/><Relationship Id="rId101" Type="http://schemas.openxmlformats.org/officeDocument/2006/relationships/hyperlink" Target="https://community.secop.gov.co/Public/Tendering/OpportunityDetail/Index?noticeUID=CO1.NTC.5886733&amp;isFromPublicArea=True&amp;isModal=False" TargetMode="External"/><Relationship Id="rId143" Type="http://schemas.openxmlformats.org/officeDocument/2006/relationships/hyperlink" Target="https://community.secop.gov.co/Public/Tendering/OpportunityDetail/Index?noticeUID=CO1.NTC.6079569&amp;isFromPublicArea=True&amp;isModal=False" TargetMode="External"/><Relationship Id="rId185" Type="http://schemas.openxmlformats.org/officeDocument/2006/relationships/hyperlink" Target="https://community.secop.gov.co/Public/Tendering/OpportunityDetail/Index?noticeUID=CO1.NTC.6286323&amp;isFromPublicArea=True&amp;isModal=False" TargetMode="External"/><Relationship Id="rId350" Type="http://schemas.openxmlformats.org/officeDocument/2006/relationships/hyperlink" Target="https://community.secop.gov.co/Public/Tendering/OpportunityDetail/Index?noticeUID=CO1.NTC.6737197&amp;isFromPublicArea=True&amp;isModal=False" TargetMode="External"/><Relationship Id="rId9" Type="http://schemas.openxmlformats.org/officeDocument/2006/relationships/hyperlink" Target="https://community.secop.gov.co/Public/Tendering/OpportunityDetail/Index?noticeUID=CO1.NTC.5501646&amp;isFromPublicArea=True&amp;isModal=False" TargetMode="External"/><Relationship Id="rId210" Type="http://schemas.openxmlformats.org/officeDocument/2006/relationships/hyperlink" Target="https://community.secop.gov.co/Public/Tendering/OpportunityDetail/Index?noticeUID=CO1.NTC.6339669&amp;isFromPublicArea=True&amp;isModal=False" TargetMode="External"/><Relationship Id="rId26" Type="http://schemas.openxmlformats.org/officeDocument/2006/relationships/hyperlink" Target="https://community.secop.gov.co/Public/Tendering/OpportunityDetail/Index?noticeUID=CO1.NTC.5648577&amp;isFromPublicArea=True&amp;isModal=False" TargetMode="External"/><Relationship Id="rId231" Type="http://schemas.openxmlformats.org/officeDocument/2006/relationships/hyperlink" Target="https://community.secop.gov.co/Public/Tendering/OpportunityDetail/Index?noticeUID=CO1.NTC.6329319&amp;isFromPublicArea=True&amp;isModal=False" TargetMode="External"/><Relationship Id="rId252" Type="http://schemas.openxmlformats.org/officeDocument/2006/relationships/hyperlink" Target="https://community.secop.gov.co/Public/Tendering/OpportunityDetail/Index?noticeUID=CO1.NTC.6478461&amp;isFromPublicArea=True&amp;isModal=False" TargetMode="External"/><Relationship Id="rId273" Type="http://schemas.openxmlformats.org/officeDocument/2006/relationships/hyperlink" Target="https://community.secop.gov.co/Public/Tendering/OpportunityDetail/Index?noticeUID=CO1.NTC.6471854&amp;isFromPublicArea=True&amp;isModal=False" TargetMode="External"/><Relationship Id="rId294" Type="http://schemas.openxmlformats.org/officeDocument/2006/relationships/hyperlink" Target="https://community.secop.gov.co/Public/Tendering/OpportunityDetail/Index?noticeUID=CO1.NTC.6474613&amp;isFromPublicArea=True&amp;isModal=False" TargetMode="External"/><Relationship Id="rId308" Type="http://schemas.openxmlformats.org/officeDocument/2006/relationships/hyperlink" Target="https://community.secop.gov.co/Public/Tendering/OpportunityDetail/Index?noticeUID=CO1.NTC.6615767&amp;isFromPublicArea=True&amp;isModal=False" TargetMode="External"/><Relationship Id="rId329" Type="http://schemas.openxmlformats.org/officeDocument/2006/relationships/hyperlink" Target="https://community.secop.gov.co/Public/Tendering/OpportunityDetail/Index?noticeUID=CO1.NTC.6644119&amp;isFromPublicArea=True&amp;isModal=False" TargetMode="External"/><Relationship Id="rId47" Type="http://schemas.openxmlformats.org/officeDocument/2006/relationships/hyperlink" Target="https://community.secop.gov.co/Public/Tendering/OpportunityDetail/Index?noticeUID=CO1.NTC.5564775&amp;isFromPublicArea=True&amp;isModal=False" TargetMode="External"/><Relationship Id="rId68" Type="http://schemas.openxmlformats.org/officeDocument/2006/relationships/hyperlink" Target="https://community.secop.gov.co/Public/Tendering/OpportunityDetail/Index?noticeUID=CO1.NTC.5857347&amp;isFromPublicArea=True&amp;isModal=False" TargetMode="External"/><Relationship Id="rId89" Type="http://schemas.openxmlformats.org/officeDocument/2006/relationships/hyperlink" Target="https://community.secop.gov.co/Public/Tendering/OpportunityDetail/Index?noticeUID=CO1.NTC.5911045&amp;isFromPublicArea=True&amp;isModal=False" TargetMode="External"/><Relationship Id="rId112" Type="http://schemas.openxmlformats.org/officeDocument/2006/relationships/hyperlink" Target="https://community.secop.gov.co/Public/Tendering/OpportunityDetail/Index?noticeUID=CO1.NTC.5994816&amp;isFromPublicArea=True&amp;isModal=False" TargetMode="External"/><Relationship Id="rId133" Type="http://schemas.openxmlformats.org/officeDocument/2006/relationships/hyperlink" Target="https://community.secop.gov.co/Public/Tendering/OpportunityDetail/Index?noticeUID=CO1.NTC.6064710&amp;isFromPublicArea=True&amp;isModal=False" TargetMode="External"/><Relationship Id="rId154" Type="http://schemas.openxmlformats.org/officeDocument/2006/relationships/hyperlink" Target="https://community.secop.gov.co/Public/Tendering/OpportunityDetail/Index?noticeUID=CO1.NTC.6121192&amp;isFromPublicArea=True&amp;isModal=False" TargetMode="External"/><Relationship Id="rId175" Type="http://schemas.openxmlformats.org/officeDocument/2006/relationships/hyperlink" Target="https://community.secop.gov.co/Public/Tendering/OpportunityDetail/Index?noticeUID=CO1.NTC.6221948&amp;isFromPublicArea=True&amp;isModal=False" TargetMode="External"/><Relationship Id="rId340" Type="http://schemas.openxmlformats.org/officeDocument/2006/relationships/hyperlink" Target="https://community.secop.gov.co/Public/Tendering/OpportunityDetail/Index?noticeUID=CO1.NTC.6670922&amp;isFromPublicArea=True&amp;isModal=False" TargetMode="External"/><Relationship Id="rId361" Type="http://schemas.openxmlformats.org/officeDocument/2006/relationships/hyperlink" Target="https://community.secop.gov.co/Public/Tendering/OpportunityDetail/Index?noticeUID=CO1.NTC.6815121&amp;isFromPublicArea=True&amp;isModal=False" TargetMode="External"/><Relationship Id="rId196" Type="http://schemas.openxmlformats.org/officeDocument/2006/relationships/hyperlink" Target="https://community.secop.gov.co/Public/Tendering/OpportunityDetail/Index?noticeUID=CO1.NTC.6339273&amp;isFromPublicArea=True&amp;isModal=False" TargetMode="External"/><Relationship Id="rId200" Type="http://schemas.openxmlformats.org/officeDocument/2006/relationships/hyperlink" Target="https://community.secop.gov.co/Public/Tendering/OpportunityDetail/Index?noticeUID=CO1.NTC.6339272&amp;isFromPublicArea=True&amp;isModal=False" TargetMode="External"/><Relationship Id="rId16" Type="http://schemas.openxmlformats.org/officeDocument/2006/relationships/hyperlink" Target="https://community.secop.gov.co/Public/Tendering/OpportunityDetail/Index?noticeUID=CO1.NTC.5695618&amp;isFromPublicArea=True&amp;isModal=False" TargetMode="External"/><Relationship Id="rId221" Type="http://schemas.openxmlformats.org/officeDocument/2006/relationships/hyperlink" Target="https://community.secop.gov.co/Public/Tendering/OpportunityDetail/Index?noticeUID=CO1.NTC.6342954&amp;isFromPublicArea=True&amp;isModal=False" TargetMode="External"/><Relationship Id="rId242" Type="http://schemas.openxmlformats.org/officeDocument/2006/relationships/hyperlink" Target="https://community.secop.gov.co/Public/Tendering/OpportunityDetail/Index?noticeUID=CO1.NTC.6473852&amp;isFromPublicArea=True&amp;isModal=False" TargetMode="External"/><Relationship Id="rId263" Type="http://schemas.openxmlformats.org/officeDocument/2006/relationships/hyperlink" Target="https://community.secop.gov.co/Public/Tendering/OpportunityDetail/Index?noticeUID=CO1.NTC.6477991&amp;isFromPublicArea=True&amp;isModal=False" TargetMode="External"/><Relationship Id="rId284" Type="http://schemas.openxmlformats.org/officeDocument/2006/relationships/hyperlink" Target="https://community.secop.gov.co/Public/Tendering/OpportunityDetail/Index?noticeUID=CO1.NTC.6482554&amp;isFromPublicArea=True&amp;isModal=False" TargetMode="External"/><Relationship Id="rId319" Type="http://schemas.openxmlformats.org/officeDocument/2006/relationships/hyperlink" Target="https://community.secop.gov.co/Public/Tendering/OpportunityDetail/Index?noticeUID=CO1.NTC.6556188&amp;isFromPublicArea=True&amp;isModal=False" TargetMode="External"/><Relationship Id="rId37" Type="http://schemas.openxmlformats.org/officeDocument/2006/relationships/hyperlink" Target="https://community.secop.gov.co/Public/Tendering/OpportunityDetail/Index?noticeUID=CO1.NTC.5566387&amp;isFromPublicArea=True&amp;isModal=False" TargetMode="External"/><Relationship Id="rId58" Type="http://schemas.openxmlformats.org/officeDocument/2006/relationships/hyperlink" Target="https://community.secop.gov.co/Public/Tendering/OpportunityDetail/Index?noticeUID=CO1.NTC.5795882&amp;isFromPublicArea=True&amp;isModal=False" TargetMode="External"/><Relationship Id="rId79" Type="http://schemas.openxmlformats.org/officeDocument/2006/relationships/hyperlink" Target="https://community.secop.gov.co/Public/Tendering/OpportunityDetail/Index?noticeUID=CO1.NTC.5912401&amp;isFromPublicArea=True&amp;isModal=False" TargetMode="External"/><Relationship Id="rId102" Type="http://schemas.openxmlformats.org/officeDocument/2006/relationships/hyperlink" Target="https://community.secop.gov.co/Public/Tendering/OpportunityDetail/Index?noticeUID=CO1.NTC.5924042&amp;isFromPublicArea=True&amp;isModal=False" TargetMode="External"/><Relationship Id="rId123" Type="http://schemas.openxmlformats.org/officeDocument/2006/relationships/hyperlink" Target="https://community.secop.gov.co/Public/Tendering/OpportunityDetail/Index?noticeUID=CO1.NTC.6064258&amp;isFromPublicArea=True&amp;isModal=False" TargetMode="External"/><Relationship Id="rId144" Type="http://schemas.openxmlformats.org/officeDocument/2006/relationships/hyperlink" Target="https://community.secop.gov.co/Public/Tendering/OpportunityDetail/Index?noticeUID=CO1.NTC.6090101&amp;isFromPublicArea=True&amp;isModal=False" TargetMode="External"/><Relationship Id="rId330" Type="http://schemas.openxmlformats.org/officeDocument/2006/relationships/hyperlink" Target="https://community.secop.gov.co/Public/Tendering/OpportunityDetail/Index?noticeUID=CO1.NTC.6643746&amp;isFromPublicArea=True&amp;isModal=False" TargetMode="External"/><Relationship Id="rId90" Type="http://schemas.openxmlformats.org/officeDocument/2006/relationships/hyperlink" Target="https://community.secop.gov.co/Public/Tendering/OpportunityDetail/Index?noticeUID=CO1.NTC.5911730&amp;isFromPublicArea=True&amp;isModal=False" TargetMode="External"/><Relationship Id="rId165" Type="http://schemas.openxmlformats.org/officeDocument/2006/relationships/hyperlink" Target="https://community.secop.gov.co/Public/Tendering/OpportunityDetail/Index?noticeUID=CO1.NTC.6122500&amp;isFromPublicArea=True&amp;isModal=False" TargetMode="External"/><Relationship Id="rId186" Type="http://schemas.openxmlformats.org/officeDocument/2006/relationships/hyperlink" Target="https://community.secop.gov.co/Public/Tendering/OpportunityDetail/Index?noticeUID=CO1.NTC.6291171&amp;isFromPublicArea=True&amp;isModal=False" TargetMode="External"/><Relationship Id="rId351" Type="http://schemas.openxmlformats.org/officeDocument/2006/relationships/hyperlink" Target="https://community.secop.gov.co/Public/Tendering/OpportunityDetail/Index?noticeUID=CO1.NTC.6737568&amp;isFromPublicArea=True&amp;isModal=False" TargetMode="External"/><Relationship Id="rId372" Type="http://schemas.openxmlformats.org/officeDocument/2006/relationships/hyperlink" Target="https://community.secop.gov.co/Public/Tendering/OpportunityDetail/Index?noticeUID=CO1.NTC.6837849&amp;isFromPublicArea=True&amp;isModal=False" TargetMode="External"/><Relationship Id="rId211" Type="http://schemas.openxmlformats.org/officeDocument/2006/relationships/hyperlink" Target="https://community.secop.gov.co/Public/Tendering/OpportunityDetail/Index?noticeUID=CO1.NTC.6324255&amp;isFromPublicArea=True&amp;isModal=False" TargetMode="External"/><Relationship Id="rId232" Type="http://schemas.openxmlformats.org/officeDocument/2006/relationships/hyperlink" Target="https://community.secop.gov.co/Public/Tendering/OpportunityDetail/Index?noticeUID=CO1.NTC.6407593&amp;isFromPublicArea=True&amp;isModal=False" TargetMode="External"/><Relationship Id="rId253" Type="http://schemas.openxmlformats.org/officeDocument/2006/relationships/hyperlink" Target="https://community.secop.gov.co/Public/Tendering/OpportunityDetail/Index?noticeUID=CO1.NTC.6477385&amp;isFromPublicArea=True&amp;isModal=False" TargetMode="External"/><Relationship Id="rId274" Type="http://schemas.openxmlformats.org/officeDocument/2006/relationships/hyperlink" Target="https://community.secop.gov.co/Public/Tendering/OpportunityDetail/Index?noticeUID=CO1.NTC.6478907&amp;isFromPublicArea=True&amp;isModal=False" TargetMode="External"/><Relationship Id="rId295" Type="http://schemas.openxmlformats.org/officeDocument/2006/relationships/hyperlink" Target="https://community.secop.gov.co/Public/Tendering/OpportunityDetail/Index?noticeUID=CO1.NTC.6479535&amp;isFromPublicArea=True&amp;isModal=False" TargetMode="External"/><Relationship Id="rId309" Type="http://schemas.openxmlformats.org/officeDocument/2006/relationships/hyperlink" Target="https://community.secop.gov.co/Public/Tendering/OpportunityDetail/Index?noticeUID=CO1.NTC.6540442&amp;isFromPublicArea=True&amp;isModal=False" TargetMode="External"/><Relationship Id="rId27" Type="http://schemas.openxmlformats.org/officeDocument/2006/relationships/hyperlink" Target="https://community.secop.gov.co/Public/Tendering/OpportunityDetail/Index?noticeUID=CO1.NTC.5653183&amp;isFromPublicArea=True&amp;isModal=False" TargetMode="External"/><Relationship Id="rId48" Type="http://schemas.openxmlformats.org/officeDocument/2006/relationships/hyperlink" Target="https://community.secop.gov.co/Public/Tendering/OpportunityDetail/Index?noticeUID=CO1.NTC.5560024&amp;isFromPublicArea=True&amp;isModal=False" TargetMode="External"/><Relationship Id="rId69" Type="http://schemas.openxmlformats.org/officeDocument/2006/relationships/hyperlink" Target="https://community.secop.gov.co/Public/Tendering/OpportunityDetail/Index?noticeUID=CO1.NTC.5858069&amp;isFromPublicArea=True&amp;isModal=False" TargetMode="External"/><Relationship Id="rId113" Type="http://schemas.openxmlformats.org/officeDocument/2006/relationships/hyperlink" Target="https://community.secop.gov.co/Public/Tendering/OpportunityDetail/Index?noticeUID=CO1.NTC.5987675&amp;isFromPublicArea=True&amp;isModal=False" TargetMode="External"/><Relationship Id="rId134" Type="http://schemas.openxmlformats.org/officeDocument/2006/relationships/hyperlink" Target="https://community.secop.gov.co/Public/Tendering/OpportunityDetail/Index?noticeUID=CO1.NTC.6066302&amp;isFromPublicArea=True&amp;isModal=False" TargetMode="External"/><Relationship Id="rId320" Type="http://schemas.openxmlformats.org/officeDocument/2006/relationships/hyperlink" Target="https://community.secop.gov.co/Public/Tendering/OpportunityDetail/Index?noticeUID=CO1.NTC.6582922&amp;isFromPublicArea=True&amp;isModal=False" TargetMode="External"/><Relationship Id="rId80" Type="http://schemas.openxmlformats.org/officeDocument/2006/relationships/hyperlink" Target="https://community.secop.gov.co/Public/Tendering/OpportunityDetail/Index?noticeUID=CO1.NTC.5911917&amp;isFromPublicArea=True&amp;isModal=False" TargetMode="External"/><Relationship Id="rId155" Type="http://schemas.openxmlformats.org/officeDocument/2006/relationships/hyperlink" Target="https://community.secop.gov.co/Public/Tendering/OpportunityDetail/Index?noticeUID=CO1.NTC.6133351&amp;isFromPublicArea=True&amp;isModal=False" TargetMode="External"/><Relationship Id="rId176" Type="http://schemas.openxmlformats.org/officeDocument/2006/relationships/hyperlink" Target="https://community.secop.gov.co/Public/Tendering/OpportunityDetail/Index?noticeUID=CO1.NTC.6228577&amp;isFromPublicArea=True&amp;isModal=False" TargetMode="External"/><Relationship Id="rId197" Type="http://schemas.openxmlformats.org/officeDocument/2006/relationships/hyperlink" Target="https://community.secop.gov.co/Public/Tendering/OpportunityDetail/Index?noticeUID=CO1.NTC.6339104&amp;isFromPublicArea=True&amp;isModal=False" TargetMode="External"/><Relationship Id="rId341" Type="http://schemas.openxmlformats.org/officeDocument/2006/relationships/hyperlink" Target="https://community.secop.gov.co/Public/Tendering/OpportunityDetail/Index?noticeUID=CO1.NTC.6662036&amp;isFromPublicArea=True&amp;isModal=False" TargetMode="External"/><Relationship Id="rId362" Type="http://schemas.openxmlformats.org/officeDocument/2006/relationships/hyperlink" Target="https://community.secop.gov.co/Public/Tendering/OpportunityDetail/Index?noticeUID=CO1.NTC.6814608&amp;isFromPublicArea=True&amp;isModal=False" TargetMode="External"/><Relationship Id="rId201" Type="http://schemas.openxmlformats.org/officeDocument/2006/relationships/hyperlink" Target="https://community.secop.gov.co/Public/Tendering/OpportunityDetail/Index?noticeUID=CO1.NTC.6339351&amp;isFromPublicArea=True&amp;isModal=False" TargetMode="External"/><Relationship Id="rId222" Type="http://schemas.openxmlformats.org/officeDocument/2006/relationships/hyperlink" Target="https://community.secop.gov.co/Public/Tendering/OpportunityDetail/Index?noticeUID=CO1.NTC.6340423&amp;isFromPublicArea=True&amp;isModal=False" TargetMode="External"/><Relationship Id="rId243" Type="http://schemas.openxmlformats.org/officeDocument/2006/relationships/hyperlink" Target="https://community.secop.gov.co/Public/Tendering/OpportunityDetail/Index?noticeUID=CO1.NTC.6474579&amp;isFromPublicArea=True&amp;isModal=False" TargetMode="External"/><Relationship Id="rId264" Type="http://schemas.openxmlformats.org/officeDocument/2006/relationships/hyperlink" Target="https://community.secop.gov.co/Public/Tendering/OpportunityDetail/Index?noticeUID=CO1.NTC.6478426&amp;isFromPublicArea=True&amp;isModal=False" TargetMode="External"/><Relationship Id="rId285" Type="http://schemas.openxmlformats.org/officeDocument/2006/relationships/hyperlink" Target="https://community.secop.gov.co/Public/Tendering/OpportunityDetail/Index?noticeUID=CO1.NTC.6478538&amp;isFromPublicArea=True&amp;isModal=False" TargetMode="External"/><Relationship Id="rId17" Type="http://schemas.openxmlformats.org/officeDocument/2006/relationships/hyperlink" Target="https://community.secop.gov.co/Public/Tendering/OpportunityDetail/Index?noticeUID=CO1.NTC.5693254&amp;isFromPublicArea=True&amp;isModal=False" TargetMode="External"/><Relationship Id="rId38" Type="http://schemas.openxmlformats.org/officeDocument/2006/relationships/hyperlink" Target="https://community.secop.gov.co/Public/Tendering/OpportunityDetail/Index?noticeUID=CO1.NTC.5560332&amp;isFromPublicArea=True&amp;isModal=False" TargetMode="External"/><Relationship Id="rId59" Type="http://schemas.openxmlformats.org/officeDocument/2006/relationships/hyperlink" Target="https://community.secop.gov.co/Public/Tendering/OpportunityDetail/Index?noticeUID=CO1.NTC.5799444&amp;isFromPublicArea=True&amp;isModal=False" TargetMode="External"/><Relationship Id="rId103" Type="http://schemas.openxmlformats.org/officeDocument/2006/relationships/hyperlink" Target="https://community.secop.gov.co/Public/Tendering/OpportunityDetail/Index?noticeUID=CO1.NTC.5924582&amp;isFromPublicArea=True&amp;isModal=False" TargetMode="External"/><Relationship Id="rId124" Type="http://schemas.openxmlformats.org/officeDocument/2006/relationships/hyperlink" Target="https://community.secop.gov.co/Public/Tendering/OpportunityDetail/Index?noticeUID=CO1.NTC.6063474&amp;isFromPublicArea=True&amp;isModal=False" TargetMode="External"/><Relationship Id="rId310" Type="http://schemas.openxmlformats.org/officeDocument/2006/relationships/hyperlink" Target="https://community.secop.gov.co/Public/Tendering/OpportunityDetail/Index?noticeUID=CO1.NTC.6541184&amp;isFromPublicArea=True&amp;isModal=False" TargetMode="External"/><Relationship Id="rId70" Type="http://schemas.openxmlformats.org/officeDocument/2006/relationships/hyperlink" Target="https://community.secop.gov.co/Public/Tendering/OpportunityDetail/Index?noticeUID=CO1.NTC.5861379&amp;isFromPublicArea=True&amp;isModal=False" TargetMode="External"/><Relationship Id="rId91" Type="http://schemas.openxmlformats.org/officeDocument/2006/relationships/hyperlink" Target="https://community.secop.gov.co/Public/Tendering/OpportunityDetail/Index?noticeUID=CO1.NTC.5911949&amp;isFromPublicArea=True&amp;isModal=False" TargetMode="External"/><Relationship Id="rId145" Type="http://schemas.openxmlformats.org/officeDocument/2006/relationships/hyperlink" Target="https://community.secop.gov.co/Public/Tendering/OpportunityDetail/Index?noticeUID=CO1.NTC.6103187&amp;isFromPublicArea=True&amp;isModal=False" TargetMode="External"/><Relationship Id="rId166" Type="http://schemas.openxmlformats.org/officeDocument/2006/relationships/hyperlink" Target="https://community.secop.gov.co/Public/Tendering/OpportunityDetail/Index?noticeUID=CO1.NTC.6218342&amp;isFromPublicArea=True&amp;isModal=False" TargetMode="External"/><Relationship Id="rId187" Type="http://schemas.openxmlformats.org/officeDocument/2006/relationships/hyperlink" Target="https://community.secop.gov.co/Public/Tendering/OpportunityDetail/Index?noticeUID=CO1.NTC.6309937&amp;isFromPublicArea=True&amp;isModal=False" TargetMode="External"/><Relationship Id="rId331" Type="http://schemas.openxmlformats.org/officeDocument/2006/relationships/hyperlink" Target="https://community.secop.gov.co/Public/Tendering/OpportunityDetail/Index?noticeUID=CO1.NTC.6651701&amp;isFromPublicArea=True&amp;isModal=False" TargetMode="External"/><Relationship Id="rId352" Type="http://schemas.openxmlformats.org/officeDocument/2006/relationships/hyperlink" Target="https://community.secop.gov.co/Public/Tendering/OpportunityDetail/Index?noticeUID=CO1.NTC.6736677&amp;isFromPublicArea=True&amp;isModal=False" TargetMode="External"/><Relationship Id="rId373" Type="http://schemas.openxmlformats.org/officeDocument/2006/relationships/hyperlink" Target="https://community.secop.gov.co/Public/Tendering/OpportunityDetail/Index?noticeUID=CO1.NTC.6850887&amp;isFromPublicArea=True&amp;isModal=False" TargetMode="External"/><Relationship Id="rId1" Type="http://schemas.openxmlformats.org/officeDocument/2006/relationships/hyperlink" Target="https://community.secop.gov.co/Public/Tendering/OpportunityDetail/Index?noticeUID=CO1.NTC.5439036&amp;isFromPublicArea=True&amp;isModal=False" TargetMode="External"/><Relationship Id="rId212" Type="http://schemas.openxmlformats.org/officeDocument/2006/relationships/hyperlink" Target="https://community.secop.gov.co/Public/Tendering/OpportunityDetail/Index?noticeUID=CO1.NTC.6339193&amp;isFromPublicArea=True&amp;isModal=False" TargetMode="External"/><Relationship Id="rId233" Type="http://schemas.openxmlformats.org/officeDocument/2006/relationships/hyperlink" Target="https://community.secop.gov.co/Public/Tendering/OpportunityDetail/Index?noticeUID=CO1.NTC.6406840&amp;isFromPublicArea=True&amp;isModal=False" TargetMode="External"/><Relationship Id="rId254" Type="http://schemas.openxmlformats.org/officeDocument/2006/relationships/hyperlink" Target="https://community.secop.gov.co/Public/Tendering/OpportunityDetail/Index?noticeUID=CO1.NTC.6477624&amp;isFromPublicArea=True&amp;isModal=False" TargetMode="External"/><Relationship Id="rId28" Type="http://schemas.openxmlformats.org/officeDocument/2006/relationships/hyperlink" Target="https://community.secop.gov.co/Public/Tendering/OpportunityDetail/Index?noticeUID=CO1.NTC.5654109&amp;isFromPublicArea=True&amp;isModal=False" TargetMode="External"/><Relationship Id="rId49" Type="http://schemas.openxmlformats.org/officeDocument/2006/relationships/hyperlink" Target="https://community.secop.gov.co/Public/Tendering/OpportunityDetail/Index?noticeUID=CO1.NTC.5567053&amp;isFromPublicArea=True&amp;isModal=False" TargetMode="External"/><Relationship Id="rId114" Type="http://schemas.openxmlformats.org/officeDocument/2006/relationships/hyperlink" Target="https://community.secop.gov.co/Public/Tendering/OpportunityDetail/Index?noticeUID=CO1.NTC.6000068&amp;isFromPublicArea=True&amp;isModal=False" TargetMode="External"/><Relationship Id="rId275" Type="http://schemas.openxmlformats.org/officeDocument/2006/relationships/hyperlink" Target="https://community.secop.gov.co/Public/Tendering/OpportunityDetail/Index?noticeUID=CO1.NTC.6471652&amp;isFromPublicArea=True&amp;isModal=False" TargetMode="External"/><Relationship Id="rId296" Type="http://schemas.openxmlformats.org/officeDocument/2006/relationships/hyperlink" Target="https://community.secop.gov.co/Public/Tendering/OpportunityDetail/Index?noticeUID=CO1.NTC.6481079&amp;isFromPublicArea=True&amp;isModal=False" TargetMode="External"/><Relationship Id="rId300" Type="http://schemas.openxmlformats.org/officeDocument/2006/relationships/hyperlink" Target="https://community.secop.gov.co/Public/Tendering/OpportunityDetail/Index?noticeUID=CO1.NTC.6482939&amp;isFromPublicArea=True&amp;isModal=False" TargetMode="External"/><Relationship Id="rId60" Type="http://schemas.openxmlformats.org/officeDocument/2006/relationships/hyperlink" Target="https://community.secop.gov.co/Public/Tendering/OpportunityDetail/Index?noticeUID=CO1.NTC.5813967&amp;isFromPublicArea=True&amp;isModal=False" TargetMode="External"/><Relationship Id="rId81" Type="http://schemas.openxmlformats.org/officeDocument/2006/relationships/hyperlink" Target="https://community.secop.gov.co/Public/Tendering/OpportunityDetail/Index?noticeUID=CO1.NTC.5912375&amp;isFromPublicArea=True&amp;isModal=False" TargetMode="External"/><Relationship Id="rId135" Type="http://schemas.openxmlformats.org/officeDocument/2006/relationships/hyperlink" Target="https://community.secop.gov.co/Public/Tendering/OpportunityDetail/Index?noticeUID=CO1.NTC.6065441&amp;isFromPublicArea=True&amp;isModal=False" TargetMode="External"/><Relationship Id="rId156" Type="http://schemas.openxmlformats.org/officeDocument/2006/relationships/hyperlink" Target="https://community.secop.gov.co/Public/Tendering/OpportunityDetail/Index?noticeUID=CO1.NTC.6132776&amp;isFromPublicArea=True&amp;isModal=False" TargetMode="External"/><Relationship Id="rId177" Type="http://schemas.openxmlformats.org/officeDocument/2006/relationships/hyperlink" Target="https://community.secop.gov.co/Public/Tendering/OpportunityDetail/Index?noticeUID=CO1.NTC.6232030&amp;isFromPublicArea=True&amp;isModal=False" TargetMode="External"/><Relationship Id="rId198" Type="http://schemas.openxmlformats.org/officeDocument/2006/relationships/hyperlink" Target="https://community.secop.gov.co/Public/Tendering/OpportunityDetail/Index?noticeUID=CO1.NTC.6339129&amp;isFromPublicArea=True&amp;isModal=False" TargetMode="External"/><Relationship Id="rId321" Type="http://schemas.openxmlformats.org/officeDocument/2006/relationships/hyperlink" Target="https://community.secop.gov.co/Public/Tendering/OpportunityDetail/Index?noticeUID=CO1.NTC.6582658&amp;isFromPublicArea=True&amp;isModal=False" TargetMode="External"/><Relationship Id="rId342" Type="http://schemas.openxmlformats.org/officeDocument/2006/relationships/hyperlink" Target="https://community.secop.gov.co/Public/Tendering/OpportunityDetail/Index?noticeUID=CO1.NTC.6661226&amp;isFromPublicArea=True&amp;isModal=False" TargetMode="External"/><Relationship Id="rId363" Type="http://schemas.openxmlformats.org/officeDocument/2006/relationships/hyperlink" Target="https://community.secop.gov.co/Public/Tendering/OpportunityDetail/Index?noticeUID=CO1.NTC.6815625&amp;isFromPublicArea=True&amp;isModal=False" TargetMode="External"/><Relationship Id="rId202" Type="http://schemas.openxmlformats.org/officeDocument/2006/relationships/hyperlink" Target="https://community.secop.gov.co/Public/Tendering/OpportunityDetail/Index?noticeUID=CO1.NTC.6027815&amp;isFromPublicArea=True&amp;isModal=False" TargetMode="External"/><Relationship Id="rId223" Type="http://schemas.openxmlformats.org/officeDocument/2006/relationships/hyperlink" Target="https://community.secop.gov.co/Public/Tendering/OpportunityDetail/Index?noticeUID=CO1.NTC.6346169&amp;isFromPublicArea=True&amp;isModal=False" TargetMode="External"/><Relationship Id="rId244" Type="http://schemas.openxmlformats.org/officeDocument/2006/relationships/hyperlink" Target="https://community.secop.gov.co/Public/Tendering/OpportunityDetail/Index?noticeUID=CO1.NTC.6477613&amp;isFromPublicArea=True&amp;isModal=False" TargetMode="External"/><Relationship Id="rId18" Type="http://schemas.openxmlformats.org/officeDocument/2006/relationships/hyperlink" Target="https://community.secop.gov.co/Public/Tendering/OpportunityDetail/Index?noticeUID=CO1.NTC.5703387&amp;isFromPublicArea=True&amp;isModal=False" TargetMode="External"/><Relationship Id="rId39" Type="http://schemas.openxmlformats.org/officeDocument/2006/relationships/hyperlink" Target="https://community.secop.gov.co/Public/Tendering/OpportunityDetail/Index?noticeUID=CO1.NTC.5547664&amp;isFromPublicArea=True&amp;isModal=False" TargetMode="External"/><Relationship Id="rId265" Type="http://schemas.openxmlformats.org/officeDocument/2006/relationships/hyperlink" Target="https://community.secop.gov.co/Public/Tendering/OpportunityDetail/Index?noticeUID=CO1.NTC.6478527&amp;isFromPublicArea=True&amp;isModal=False" TargetMode="External"/><Relationship Id="rId286" Type="http://schemas.openxmlformats.org/officeDocument/2006/relationships/hyperlink" Target="https://community.secop.gov.co/Public/Tendering/OpportunityDetail/Index?noticeUID=CO1.NTC.6480489&amp;isFromPublicArea=True&amp;isModal=False" TargetMode="External"/><Relationship Id="rId50" Type="http://schemas.openxmlformats.org/officeDocument/2006/relationships/hyperlink" Target="https://community.secop.gov.co/Public/Tendering/OpportunityDetail/Index?noticeUID=CO1.NTC.5563979&amp;isFromPublicArea=True&amp;isModal=False" TargetMode="External"/><Relationship Id="rId104" Type="http://schemas.openxmlformats.org/officeDocument/2006/relationships/hyperlink" Target="https://community.secop.gov.co/Public/Tendering/OpportunityDetail/Index?noticeUID=CO1.NTC.5925947&amp;isFromPublicArea=True&amp;isModal=False" TargetMode="External"/><Relationship Id="rId125" Type="http://schemas.openxmlformats.org/officeDocument/2006/relationships/hyperlink" Target="https://community.secop.gov.co/Public/Tendering/OpportunityDetail/Index?noticeUID=CO1.NTC.6063452&amp;isFromPublicArea=True&amp;isModal=False" TargetMode="External"/><Relationship Id="rId146" Type="http://schemas.openxmlformats.org/officeDocument/2006/relationships/hyperlink" Target="https://community.secop.gov.co/Public/Tendering/ContractNoticePhases/View?PPI=CO1.PPI.31695421&amp;isFromPublicArea=True&amp;isModal=False" TargetMode="External"/><Relationship Id="rId167" Type="http://schemas.openxmlformats.org/officeDocument/2006/relationships/hyperlink" Target="https://community.secop.gov.co/Public/Tendering/OpportunityDetail/Index?noticeUID=CO1.NTC.6219508&amp;isFromPublicArea=True&amp;isModal=False" TargetMode="External"/><Relationship Id="rId188" Type="http://schemas.openxmlformats.org/officeDocument/2006/relationships/hyperlink" Target="https://community.secop.gov.co/Public/Tendering/OpportunityDetail/Index?noticeUID=CO1.NTC.6310603&amp;isFromPublicArea=True&amp;isModal=False" TargetMode="External"/><Relationship Id="rId311" Type="http://schemas.openxmlformats.org/officeDocument/2006/relationships/hyperlink" Target="https://community.secop.gov.co/Public/Tendering/OpportunityDetail/Index?noticeUID=CO1.NTC.6539114&amp;isFromPublicArea=True&amp;isModal=False" TargetMode="External"/><Relationship Id="rId332" Type="http://schemas.openxmlformats.org/officeDocument/2006/relationships/hyperlink" Target="https://community.secop.gov.co/Public/Tendering/OpportunityDetail/Index?noticeUID=CO1.NTC.6643434&amp;isFromPublicArea=True&amp;isModal=False" TargetMode="External"/><Relationship Id="rId353" Type="http://schemas.openxmlformats.org/officeDocument/2006/relationships/hyperlink" Target="https://community.secop.gov.co/Public/Tendering/OpportunityDetail/Index?noticeUID=CO1.NTC.6822260&amp;isFromPublicArea=True&amp;isModal=False" TargetMode="External"/><Relationship Id="rId374" Type="http://schemas.openxmlformats.org/officeDocument/2006/relationships/hyperlink" Target="https://community.secop.gov.co/Public/Tendering/OpportunityDetail/Index?noticeUID=CO1.NTC.6892995&amp;isFromPublicArea=True&amp;isModal=False" TargetMode="External"/><Relationship Id="rId71" Type="http://schemas.openxmlformats.org/officeDocument/2006/relationships/hyperlink" Target="https://community.secop.gov.co/Public/Tendering/OpportunityDetail/Index?noticeUID=CO1.NTC.5858369&amp;isFromPublicArea=True&amp;isModal=False" TargetMode="External"/><Relationship Id="rId92" Type="http://schemas.openxmlformats.org/officeDocument/2006/relationships/hyperlink" Target="https://community.secop.gov.co/Public/Tendering/OpportunityDetail/Index?noticeUID=CO1.NTC.5912026&amp;isFromPublicArea=True&amp;isModal=False" TargetMode="External"/><Relationship Id="rId213" Type="http://schemas.openxmlformats.org/officeDocument/2006/relationships/hyperlink" Target="https://community.secop.gov.co/Public/Tendering/OpportunityDetail/Index?noticeUID=CO1.NTC.6339409&amp;isFromPublicArea=True&amp;isModal=False" TargetMode="External"/><Relationship Id="rId234" Type="http://schemas.openxmlformats.org/officeDocument/2006/relationships/hyperlink" Target="https://community.secop.gov.co/Public/Tendering/OpportunityDetail/Index?noticeUID=CO1.NTC.6406783&amp;isFromPublicArea=True&amp;isModal=False" TargetMode="External"/><Relationship Id="rId2" Type="http://schemas.openxmlformats.org/officeDocument/2006/relationships/hyperlink" Target="https://community.secop.gov.co/Public/Tendering/OpportunityDetail/Index?noticeUID=CO1.NTC.5438859&amp;isFromPublicArea=True&amp;isModal=False" TargetMode="External"/><Relationship Id="rId29" Type="http://schemas.openxmlformats.org/officeDocument/2006/relationships/hyperlink" Target="https://community.secop.gov.co/Public/Tendering/OpportunityDetail/Index?noticeUID=CO1.NTC.5646851&amp;isFromPublicArea=True&amp;isModal=False" TargetMode="External"/><Relationship Id="rId255" Type="http://schemas.openxmlformats.org/officeDocument/2006/relationships/hyperlink" Target="https://community.secop.gov.co/Public/Tendering/OpportunityDetail/Index?noticeUID=CO1.NTC.6477832&amp;isFromPublicArea=True&amp;isModal=False" TargetMode="External"/><Relationship Id="rId276" Type="http://schemas.openxmlformats.org/officeDocument/2006/relationships/hyperlink" Target="https://community.secop.gov.co/Public/Tendering/OpportunityDetail/Index?noticeUID=CO1.NTC.6478564&amp;isFromPublicArea=True&amp;isModal=False" TargetMode="External"/><Relationship Id="rId297" Type="http://schemas.openxmlformats.org/officeDocument/2006/relationships/hyperlink" Target="https://community.secop.gov.co/Public/Tendering/OpportunityDetail/Index?noticeUID=CO1.NTC.6478311&amp;isFromPublicArea=True&amp;isModal=False" TargetMode="External"/><Relationship Id="rId40" Type="http://schemas.openxmlformats.org/officeDocument/2006/relationships/hyperlink" Target="https://community.secop.gov.co/Public/Tendering/OpportunityDetail/Index?noticeUID=CO1.NTC.5562949&amp;isFromPublicArea=True&amp;isModal=False" TargetMode="External"/><Relationship Id="rId115" Type="http://schemas.openxmlformats.org/officeDocument/2006/relationships/hyperlink" Target="https://community.secop.gov.co/Public/Tendering/OpportunityDetail/Index?noticeUID=CO1.NTC.6014535&amp;isFromPublicArea=True&amp;isModal=False" TargetMode="External"/><Relationship Id="rId136" Type="http://schemas.openxmlformats.org/officeDocument/2006/relationships/hyperlink" Target="https://community.secop.gov.co/Public/Tendering/OpportunityDetail/Index?noticeUID=CO1.NTC.6063256&amp;isFromPublicArea=True&amp;isModal=False" TargetMode="External"/><Relationship Id="rId157" Type="http://schemas.openxmlformats.org/officeDocument/2006/relationships/hyperlink" Target="https://community.secop.gov.co/Public/Tendering/OpportunityDetail/Index?noticeUID=CO1.NTC.6141016&amp;isFromPublicArea=True&amp;isModal=False" TargetMode="External"/><Relationship Id="rId178" Type="http://schemas.openxmlformats.org/officeDocument/2006/relationships/hyperlink" Target="https://community.secop.gov.co/Public/Tendering/OpportunityDetail/Index?noticeUID=CO1.NTC.6293736&amp;isFromPublicArea=True&amp;isModal=False" TargetMode="External"/><Relationship Id="rId301" Type="http://schemas.openxmlformats.org/officeDocument/2006/relationships/hyperlink" Target="https://community.secop.gov.co/Public/Tendering/OpportunityDetail/Index?noticeUID=CO1.NTC.6523688&amp;isFromPublicArea=True&amp;isModal=False" TargetMode="External"/><Relationship Id="rId322" Type="http://schemas.openxmlformats.org/officeDocument/2006/relationships/hyperlink" Target="https://community.secop.gov.co/Public/Tendering/OpportunityDetail/Index?noticeUID=CO1.NTC.6581338&amp;isFromPublicArea=True&amp;isModal=False" TargetMode="External"/><Relationship Id="rId343" Type="http://schemas.openxmlformats.org/officeDocument/2006/relationships/hyperlink" Target="https://community.secop.gov.co/Public/Tendering/OpportunityDetail/Index?noticeUID=CO1.NTC.6661434&amp;isFromPublicArea=True&amp;isModal=False" TargetMode="External"/><Relationship Id="rId364" Type="http://schemas.openxmlformats.org/officeDocument/2006/relationships/hyperlink" Target="https://community.secop.gov.co/Public/Tendering/OpportunityDetail/Index?noticeUID=CO1.NTC.6815653&amp;isFromPublicArea=True&amp;isModal=False" TargetMode="External"/><Relationship Id="rId61" Type="http://schemas.openxmlformats.org/officeDocument/2006/relationships/hyperlink" Target="https://community.secop.gov.co/Public/Tendering/OpportunityDetail/Index?noticeUID=CO1.NTC.5814702&amp;isFromPublicArea=True&amp;isModal=False" TargetMode="External"/><Relationship Id="rId82" Type="http://schemas.openxmlformats.org/officeDocument/2006/relationships/hyperlink" Target="https://community.secop.gov.co/Public/Tendering/OpportunityDetail/Index?noticeUID=CO1.NTC.5912693&amp;isFromPublicArea=True&amp;isModal=False" TargetMode="External"/><Relationship Id="rId199" Type="http://schemas.openxmlformats.org/officeDocument/2006/relationships/hyperlink" Target="https://community.secop.gov.co/Public/Tendering/OpportunityDetail/Index?noticeUID=CO1.NTC.6339142&amp;isFromPublicArea=True&amp;isModal=False" TargetMode="External"/><Relationship Id="rId203" Type="http://schemas.openxmlformats.org/officeDocument/2006/relationships/hyperlink" Target="https://community.secop.gov.co/Public/Tendering/OpportunityDetail/Index?noticeUID=CO1.NTC.6339039&amp;isFromPublicArea=True&amp;isModal=False" TargetMode="External"/><Relationship Id="rId19" Type="http://schemas.openxmlformats.org/officeDocument/2006/relationships/hyperlink" Target="https://community.secop.gov.co/Public/Tendering/OpportunityDetail/Index?noticeUID=CO1.NTC.5693272&amp;isFromPublicArea=True&amp;isModal=False" TargetMode="External"/><Relationship Id="rId224" Type="http://schemas.openxmlformats.org/officeDocument/2006/relationships/hyperlink" Target="https://community.secop.gov.co/Public/Tendering/OpportunityDetail/Index?noticeUID=CO1.NTC.6342711&amp;isFromPublicArea=True&amp;isModal=False" TargetMode="External"/><Relationship Id="rId245" Type="http://schemas.openxmlformats.org/officeDocument/2006/relationships/hyperlink" Target="https://community.secop.gov.co/Public/Tendering/OpportunityDetail/Index?noticeUID=CO1.NTC.6477877&amp;isFromPublicArea=True&amp;isModal=False" TargetMode="External"/><Relationship Id="rId266" Type="http://schemas.openxmlformats.org/officeDocument/2006/relationships/hyperlink" Target="https://community.secop.gov.co/Public/Tendering/OpportunityDetail/Index?noticeUID=CO1.NTC.6478396&amp;isFromPublicArea=True&amp;isModal=False" TargetMode="External"/><Relationship Id="rId287" Type="http://schemas.openxmlformats.org/officeDocument/2006/relationships/hyperlink" Target="https://community.secop.gov.co/Public/Tendering/OpportunityDetail/Index?noticeUID=CO1.NTC.6482388&amp;isFromPublicArea=True&amp;isModal=False" TargetMode="External"/><Relationship Id="rId30" Type="http://schemas.openxmlformats.org/officeDocument/2006/relationships/hyperlink" Target="https://community.secop.gov.co/Public/Tendering/OpportunityDetail/Index?noticeUID=CO1.NTC.5601894&amp;isFromPublicArea=True&amp;isModal=False" TargetMode="External"/><Relationship Id="rId105" Type="http://schemas.openxmlformats.org/officeDocument/2006/relationships/hyperlink" Target="https://community.secop.gov.co/Public/Tendering/OpportunityDetail/Index?noticeUID=CO1.NTC.5946635&amp;isFromPublicArea=True&amp;isModal=False" TargetMode="External"/><Relationship Id="rId126" Type="http://schemas.openxmlformats.org/officeDocument/2006/relationships/hyperlink" Target="https://community.secop.gov.co/Public/Tendering/OpportunityDetail/Index?noticeUID=CO1.NTC.6063452&amp;isFromPublicArea=True&amp;isModal=False" TargetMode="External"/><Relationship Id="rId147" Type="http://schemas.openxmlformats.org/officeDocument/2006/relationships/hyperlink" Target="https://community.secop.gov.co/Public/Tendering/OpportunityDetail/Index?noticeUID=CO1.NTC.6105095&amp;isFromPublicArea=True&amp;isModal=False" TargetMode="External"/><Relationship Id="rId168" Type="http://schemas.openxmlformats.org/officeDocument/2006/relationships/hyperlink" Target="https://community.secop.gov.co/Public/Tendering/OpportunityDetail/Index?noticeUID=CO1.NTC.6219570&amp;isFromPublicArea=True&amp;isModal=False" TargetMode="External"/><Relationship Id="rId312" Type="http://schemas.openxmlformats.org/officeDocument/2006/relationships/hyperlink" Target="https://community.secop.gov.co/Public/Tendering/OpportunityDetail/Index?noticeUID=CO1.NTC.6549388&amp;isFromPublicArea=True&amp;isModal=False" TargetMode="External"/><Relationship Id="rId333" Type="http://schemas.openxmlformats.org/officeDocument/2006/relationships/hyperlink" Target="https://community.secop.gov.co/Public/Tendering/OpportunityDetail/Index?noticeUID=CO1.NTC.6643927&amp;isFromPublicArea=True&amp;isModal=False" TargetMode="External"/><Relationship Id="rId354" Type="http://schemas.openxmlformats.org/officeDocument/2006/relationships/hyperlink" Target="https://community.secop.gov.co/Public/Tendering/OpportunityDetail/Index?noticeUID=CO1.NTC.6815745&amp;isFromPublicArea=True&amp;isModal=False" TargetMode="External"/><Relationship Id="rId51" Type="http://schemas.openxmlformats.org/officeDocument/2006/relationships/hyperlink" Target="https://community.secop.gov.co/Public/Tendering/OpportunityDetail/Index?noticeUID=CO1.NTC.5763845&amp;isFromPublicArea=True&amp;isModal=False" TargetMode="External"/><Relationship Id="rId72" Type="http://schemas.openxmlformats.org/officeDocument/2006/relationships/hyperlink" Target="https://community.secop.gov.co/Public/Tendering/OpportunityDetail/Index?noticeUID=CO1.NTC.5859315&amp;isFromPublicArea=True&amp;isModal=False" TargetMode="External"/><Relationship Id="rId93" Type="http://schemas.openxmlformats.org/officeDocument/2006/relationships/hyperlink" Target="https://community.secop.gov.co/Public/Tendering/OpportunityDetail/Index?noticeUID=CO1.NTC.5912451&amp;isFromPublicArea=True&amp;isModal=False" TargetMode="External"/><Relationship Id="rId189" Type="http://schemas.openxmlformats.org/officeDocument/2006/relationships/hyperlink" Target="https://community.secop.gov.co/Public/Tendering/OpportunityDetail/Index?noticeUID=CO1.NTC.6339226&amp;isFromPublicArea=True&amp;isModal=False" TargetMode="External"/><Relationship Id="rId375" Type="http://schemas.openxmlformats.org/officeDocument/2006/relationships/hyperlink" Target="https://community.secop.gov.co/Public/Tendering/OpportunityDetail/Index?noticeUID=CO1.NTC.6922364&amp;isFromPublicArea=True&amp;isModal=False" TargetMode="External"/><Relationship Id="rId3" Type="http://schemas.openxmlformats.org/officeDocument/2006/relationships/hyperlink" Target="https://community.secop.gov.co/Public/Tendering/OpportunityDetail/Index?noticeUID=CO1.NTC.5448669&amp;isFromPublicArea=True&amp;isModal=False" TargetMode="External"/><Relationship Id="rId214" Type="http://schemas.openxmlformats.org/officeDocument/2006/relationships/hyperlink" Target="https://community.secop.gov.co/Public/Tendering/OpportunityDetail/Index?noticeUID=CO1.NTC.6339499&amp;isFromPublicArea=True&amp;isModal=False" TargetMode="External"/><Relationship Id="rId235" Type="http://schemas.openxmlformats.org/officeDocument/2006/relationships/hyperlink" Target="https://community.secop.gov.co/Public/Tendering/OpportunityDetail/Index?noticeUID=CO1.NTC.6405547&amp;isFromPublicArea=True&amp;isModal=False" TargetMode="External"/><Relationship Id="rId256" Type="http://schemas.openxmlformats.org/officeDocument/2006/relationships/hyperlink" Target="https://community.secop.gov.co/Public/Tendering/OpportunityDetail/Index?noticeUID=CO1.NTC.6477660&amp;isFromPublicArea=True&amp;isModal=False" TargetMode="External"/><Relationship Id="rId277" Type="http://schemas.openxmlformats.org/officeDocument/2006/relationships/hyperlink" Target="https://community.secop.gov.co/Public/Tendering/OpportunityDetail/Index?noticeUID=CO1.NTC.6474210&amp;isFromPublicArea=True&amp;isModal=False" TargetMode="External"/><Relationship Id="rId298" Type="http://schemas.openxmlformats.org/officeDocument/2006/relationships/hyperlink" Target="https://community.secop.gov.co/Public/Tendering/OpportunityDetail/Index?noticeUID=CO1.NTC.6478360&amp;isFromPublicArea=True&amp;isModal=False" TargetMode="External"/><Relationship Id="rId116" Type="http://schemas.openxmlformats.org/officeDocument/2006/relationships/hyperlink" Target="https://community.secop.gov.co/Public/Tendering/OpportunityDetail/Index?noticeUID=CO1.NTC.6029118&amp;isFromPublicArea=True&amp;isModal=False" TargetMode="External"/><Relationship Id="rId137" Type="http://schemas.openxmlformats.org/officeDocument/2006/relationships/hyperlink" Target="https://community.secop.gov.co/Public/Tendering/OpportunityDetail/Index?noticeUID=CO1.NTC.6065558&amp;isFromPublicArea=True&amp;isModal=False" TargetMode="External"/><Relationship Id="rId158" Type="http://schemas.openxmlformats.org/officeDocument/2006/relationships/hyperlink" Target="https://community.secop.gov.co/Public/Tendering/OpportunityDetail/Index?noticeUID=CO1.NTC.6161521&amp;isFromPublicArea=True&amp;isModal=False" TargetMode="External"/><Relationship Id="rId302" Type="http://schemas.openxmlformats.org/officeDocument/2006/relationships/hyperlink" Target="https://community.secop.gov.co/Public/Tendering/OpportunityDetail/Index?noticeUID=CO1.NTC.6508896&amp;isFromPublicArea=True&amp;isModal=False" TargetMode="External"/><Relationship Id="rId323" Type="http://schemas.openxmlformats.org/officeDocument/2006/relationships/hyperlink" Target="https://community.secop.gov.co/Public/Tendering/OpportunityDetail/Index?noticeUID=CO1.NTC.6582939&amp;isFromPublicArea=True&amp;isModal=False" TargetMode="External"/><Relationship Id="rId344" Type="http://schemas.openxmlformats.org/officeDocument/2006/relationships/hyperlink" Target="https://community.secop.gov.co/Public/Tendering/OpportunityDetail/Index?noticeUID=CO1.NTC.6663964&amp;isFromPublicArea=True&amp;isModal=False" TargetMode="External"/><Relationship Id="rId20" Type="http://schemas.openxmlformats.org/officeDocument/2006/relationships/hyperlink" Target="https://community.secop.gov.co/Public/Tendering/OpportunityDetail/Index?noticeUID=CO1.NTC.5686443&amp;isFromPublicArea=True&amp;isModal=False" TargetMode="External"/><Relationship Id="rId41" Type="http://schemas.openxmlformats.org/officeDocument/2006/relationships/hyperlink" Target="https://community.secop.gov.co/Public/Tendering/OpportunityDetail/Index?noticeUID=CO1.NTC.5550120&amp;isFromPublicArea=True&amp;isModal=False" TargetMode="External"/><Relationship Id="rId62" Type="http://schemas.openxmlformats.org/officeDocument/2006/relationships/hyperlink" Target="https://community.secop.gov.co/Public/Tendering/OpportunityDetail/Index?noticeUID=CO1.NTC.5815501&amp;isFromPublicArea=True&amp;isModal=False" TargetMode="External"/><Relationship Id="rId83" Type="http://schemas.openxmlformats.org/officeDocument/2006/relationships/hyperlink" Target="https://community.secop.gov.co/Public/Tendering/OpportunityDetail/Index?noticeUID=CO1.NTC.5994278&amp;isFromPublicArea=True&amp;isModal=False" TargetMode="External"/><Relationship Id="rId179" Type="http://schemas.openxmlformats.org/officeDocument/2006/relationships/hyperlink" Target="https://community.secop.gov.co/Public/Tendering/OpportunityDetail/Index?noticeUID=CO1.NTC.6258388&amp;isFromPublicArea=True&amp;isModal=False" TargetMode="External"/><Relationship Id="rId365" Type="http://schemas.openxmlformats.org/officeDocument/2006/relationships/hyperlink" Target="https://community.secop.gov.co/Public/Tendering/OpportunityDetail/Index?noticeUID=CO1.NTC.6814192&amp;isFromPublicArea=True&amp;isModal=False" TargetMode="External"/><Relationship Id="rId190" Type="http://schemas.openxmlformats.org/officeDocument/2006/relationships/hyperlink" Target="https://community.secop.gov.co/Public/Tendering/OpportunityDetail/Index?noticeUID=CO1.NTC.6338994&amp;isFromPublicArea=True&amp;isModal=False" TargetMode="External"/><Relationship Id="rId204" Type="http://schemas.openxmlformats.org/officeDocument/2006/relationships/hyperlink" Target="https://community.secop.gov.co/Public/Tendering/OpportunityDetail/Index?noticeUID=CO1.NTC.6339556&amp;isFromPublicArea=True&amp;isModal=False" TargetMode="External"/><Relationship Id="rId225" Type="http://schemas.openxmlformats.org/officeDocument/2006/relationships/hyperlink" Target="https://community.secop.gov.co/Public/Tendering/OpportunityDetail/Index?noticeUID=CO1.NTC.6343025&amp;isFromPublicArea=True&amp;isModal=False" TargetMode="External"/><Relationship Id="rId246" Type="http://schemas.openxmlformats.org/officeDocument/2006/relationships/hyperlink" Target="https://community.secop.gov.co/Public/Tendering/OpportunityDetail/Index?noticeUID=CO1.NTC.6478309&amp;isFromPublicArea=True&amp;isModal=False" TargetMode="External"/><Relationship Id="rId267" Type="http://schemas.openxmlformats.org/officeDocument/2006/relationships/hyperlink" Target="https://community.secop.gov.co/Public/Tendering/OpportunityDetail/Index?noticeUID=CO1.NTC.6478472&amp;isFromPublicArea=True&amp;isModal=False" TargetMode="External"/><Relationship Id="rId288" Type="http://schemas.openxmlformats.org/officeDocument/2006/relationships/hyperlink" Target="https://community.secop.gov.co/Public/Tendering/OpportunityDetail/Index?noticeUID=CO1.NTC.6482950&amp;isFromPublicArea=True&amp;isModal=False" TargetMode="External"/><Relationship Id="rId106" Type="http://schemas.openxmlformats.org/officeDocument/2006/relationships/hyperlink" Target="https://community.secop.gov.co/Public/Tendering/OpportunityDetail/Index?noticeUID=CO1.NTC.5980213&amp;isFromPublicArea=True&amp;isModal=False" TargetMode="External"/><Relationship Id="rId127" Type="http://schemas.openxmlformats.org/officeDocument/2006/relationships/hyperlink" Target="https://community.secop.gov.co/Public/Tendering/ContractNoticePhases/View?PPI=CO1.PPI.31537419&amp;isFromPublicArea=True&amp;isModal=False" TargetMode="External"/><Relationship Id="rId313" Type="http://schemas.openxmlformats.org/officeDocument/2006/relationships/hyperlink" Target="https://community.secop.gov.co/Public/Tendering/OpportunityDetail/Index?noticeUID=CO1.NTC.6548862&amp;isFromPublicArea=True&amp;isModal=False" TargetMode="External"/><Relationship Id="rId10" Type="http://schemas.openxmlformats.org/officeDocument/2006/relationships/hyperlink" Target="https://community.secop.gov.co/Public/Tendering/OpportunityDetail/Index?noticeUID=CO1.NTC.5502087&amp;isFromPublicArea=True&amp;isModal=False" TargetMode="External"/><Relationship Id="rId31" Type="http://schemas.openxmlformats.org/officeDocument/2006/relationships/hyperlink" Target="https://community.secop.gov.co/Public/Tendering/OpportunityDetail/Index?noticeUID=CO1.NTC.5601117&amp;isFromPublicArea=True&amp;isModal=False" TargetMode="External"/><Relationship Id="rId52" Type="http://schemas.openxmlformats.org/officeDocument/2006/relationships/hyperlink" Target="https://community.secop.gov.co/Public/Tendering/OpportunityDetail/Index?noticeUID=CO1.NTC.5773221&amp;isFromPublicArea=True&amp;isModal=False" TargetMode="External"/><Relationship Id="rId73" Type="http://schemas.openxmlformats.org/officeDocument/2006/relationships/hyperlink" Target="https://community.secop.gov.co/Public/Tendering/OpportunityDetail/Index?noticeUID=CO1.NTC.5860227&amp;isFromPublicArea=True&amp;isModal=False" TargetMode="External"/><Relationship Id="rId94" Type="http://schemas.openxmlformats.org/officeDocument/2006/relationships/hyperlink" Target="https://community.secop.gov.co/Public/Tendering/OpportunityDetail/Index?noticeUID=CO1.NTC.5914350&amp;isFromPublicArea=True&amp;isModal=False" TargetMode="External"/><Relationship Id="rId148" Type="http://schemas.openxmlformats.org/officeDocument/2006/relationships/hyperlink" Target="https://community.secop.gov.co/Public/Tendering/OpportunityDetail/Index?noticeUID=CO1.NTC.6105631&amp;isFromPublicArea=True&amp;isModal=False" TargetMode="External"/><Relationship Id="rId169" Type="http://schemas.openxmlformats.org/officeDocument/2006/relationships/hyperlink" Target="https://community.secop.gov.co/Public/Tendering/OpportunityDetail/Index?noticeUID=CO1.NTC.6220190&amp;isFromPublicArea=True&amp;isModal=False" TargetMode="External"/><Relationship Id="rId334" Type="http://schemas.openxmlformats.org/officeDocument/2006/relationships/hyperlink" Target="https://community.secop.gov.co/Public/Tendering/ContractNoticePhases/View?PPI=CO1.PPI.34027967&amp;isFromPublicArea=True&amp;isModal=False" TargetMode="External"/><Relationship Id="rId355" Type="http://schemas.openxmlformats.org/officeDocument/2006/relationships/hyperlink" Target="https://community.secop.gov.co/Public/Tendering/OpportunityDetail/Index?noticeUID=CO1.NTC.6815304&amp;isFromPublicArea=True&amp;isModal=False" TargetMode="External"/><Relationship Id="rId376" Type="http://schemas.openxmlformats.org/officeDocument/2006/relationships/hyperlink" Target="https://community.secop.gov.co/Public/Tendering/OpportunityDetail/Index?noticeUID=CO1.NTC.6929025&amp;isFromPublicArea=True&amp;isModal=False" TargetMode="External"/><Relationship Id="rId4" Type="http://schemas.openxmlformats.org/officeDocument/2006/relationships/hyperlink" Target="https://community.secop.gov.co/Public/Tendering/OpportunityDetail/Index?noticeUID=CO1.NTC.5448813&amp;isFromPublicArea=True&amp;isModal=False" TargetMode="External"/><Relationship Id="rId180" Type="http://schemas.openxmlformats.org/officeDocument/2006/relationships/hyperlink" Target="https://community.secop.gov.co/Public/Tendering/OpportunityDetail/Index?noticeUID=CO1.NTC.6258902&amp;isFromPublicArea=True&amp;isModal=False" TargetMode="External"/><Relationship Id="rId215" Type="http://schemas.openxmlformats.org/officeDocument/2006/relationships/hyperlink" Target="https://community.secop.gov.co/Public/Tendering/OpportunityDetail/Index?noticeUID=CO1.NTC.6339785&amp;isFromPublicArea=True&amp;isModal=False" TargetMode="External"/><Relationship Id="rId236" Type="http://schemas.openxmlformats.org/officeDocument/2006/relationships/hyperlink" Target="https://community.secop.gov.co/Public/Tendering/OpportunityDetail/Index?noticeUID=CO1.NTC.6407525&amp;isFromPublicArea=True&amp;isModal=False" TargetMode="External"/><Relationship Id="rId257" Type="http://schemas.openxmlformats.org/officeDocument/2006/relationships/hyperlink" Target="https://community.secop.gov.co/Public/Tendering/OpportunityDetail/Index?noticeUID=CO1.NTC.6478814&amp;isFromPublicArea=True&amp;isModal=False" TargetMode="External"/><Relationship Id="rId278" Type="http://schemas.openxmlformats.org/officeDocument/2006/relationships/hyperlink" Target="https://community.secop.gov.co/Public/Tendering/OpportunityDetail/Index?noticeUID=CO1.NTC.6479522&amp;isFromPublicArea=True&amp;isModal=False" TargetMode="External"/><Relationship Id="rId303" Type="http://schemas.openxmlformats.org/officeDocument/2006/relationships/hyperlink" Target="https://community.secop.gov.co/Public/Tendering/OpportunityDetail/Index?noticeUID=CO1.NTC.6516542&amp;isFromPublicArea=True&amp;isModal=False" TargetMode="External"/><Relationship Id="rId42" Type="http://schemas.openxmlformats.org/officeDocument/2006/relationships/hyperlink" Target="https://community.secop.gov.co/Public/Tendering/OpportunityDetail/Index?noticeUID=CO1.NTC.5564284&amp;isFromPublicArea=True&amp;isModal=False" TargetMode="External"/><Relationship Id="rId84" Type="http://schemas.openxmlformats.org/officeDocument/2006/relationships/hyperlink" Target="https://community.secop.gov.co/Public/Tendering/OpportunityDetail/Index?noticeUID=CO1.NTC.5996457&amp;isFromPublicArea=True&amp;isModal=False" TargetMode="External"/><Relationship Id="rId138" Type="http://schemas.openxmlformats.org/officeDocument/2006/relationships/hyperlink" Target="https://community.secop.gov.co/Public/Tendering/OpportunityDetail/Index?noticeUID=CO1.NTC.6065163&amp;isFromPublicArea=True&amp;isModal=False" TargetMode="External"/><Relationship Id="rId345" Type="http://schemas.openxmlformats.org/officeDocument/2006/relationships/hyperlink" Target="https://community.secop.gov.co/Public/Tendering/OpportunityDetail/Index?noticeUID=CO1.NTC.6695506&amp;isFromPublicArea=True&amp;isModal=False" TargetMode="External"/><Relationship Id="rId191" Type="http://schemas.openxmlformats.org/officeDocument/2006/relationships/hyperlink" Target="https://community.secop.gov.co/Public/Tendering/OpportunityDetail/Index?noticeUID=CO1.NTC.6338559&amp;isFromPublicArea=True&amp;isModal=False" TargetMode="External"/><Relationship Id="rId205" Type="http://schemas.openxmlformats.org/officeDocument/2006/relationships/hyperlink" Target="https://community.secop.gov.co/Public/Tendering/OpportunityDetail/Index?noticeUID=CO1.NTC.6339447&amp;isFromPublicArea=True&amp;isModal=False" TargetMode="External"/><Relationship Id="rId247" Type="http://schemas.openxmlformats.org/officeDocument/2006/relationships/hyperlink" Target="https://community.secop.gov.co/Public/Tendering/OpportunityDetail/Index?noticeUID=CO1.NTC.6477158&amp;isFromPublicArea=True&amp;isModal=False" TargetMode="External"/><Relationship Id="rId107" Type="http://schemas.openxmlformats.org/officeDocument/2006/relationships/hyperlink" Target="https://community.secop.gov.co/Public/Tendering/OpportunityDetail/Index?noticeUID=CO1.NTC.5987069&amp;isFromPublicArea=True&amp;isModal=False" TargetMode="External"/><Relationship Id="rId289" Type="http://schemas.openxmlformats.org/officeDocument/2006/relationships/hyperlink" Target="https://community.secop.gov.co/Public/Tendering/OpportunityDetail/Index?noticeUID=CO1.NTC.6479007&amp;isFromPublicArea=True&amp;isModal=False" TargetMode="External"/><Relationship Id="rId11" Type="http://schemas.openxmlformats.org/officeDocument/2006/relationships/hyperlink" Target="https://community.secop.gov.co/Public/Tendering/OpportunityDetail/Index?noticeUID=CO1.NTC.5503657&amp;isFromPublicArea=True&amp;isModal=False" TargetMode="External"/><Relationship Id="rId53" Type="http://schemas.openxmlformats.org/officeDocument/2006/relationships/hyperlink" Target="https://community.secop.gov.co/Public/Tendering/OpportunityDetail/Index?noticeUID=CO1.NTC.5775096&amp;isFromPublicArea=True&amp;isModal=False" TargetMode="External"/><Relationship Id="rId149" Type="http://schemas.openxmlformats.org/officeDocument/2006/relationships/hyperlink" Target="https://community.secop.gov.co/Public/Tendering/OpportunityDetail/Index?noticeUID=CO1.NTC.6103362&amp;isFromPublicArea=True&amp;isModal=False" TargetMode="External"/><Relationship Id="rId314" Type="http://schemas.openxmlformats.org/officeDocument/2006/relationships/hyperlink" Target="https://community.secop.gov.co/Public/Tendering/OpportunityDetail/Index?noticeUID=CO1.NTC.6549123&amp;isFromPublicArea=True&amp;isModal=False" TargetMode="External"/><Relationship Id="rId356" Type="http://schemas.openxmlformats.org/officeDocument/2006/relationships/hyperlink" Target="https://community.secop.gov.co/Public/Tendering/OpportunityDetail/Index?noticeUID=CO1.NTC.6814693&amp;isFromPublicArea=True&amp;isModal=False" TargetMode="External"/><Relationship Id="rId95" Type="http://schemas.openxmlformats.org/officeDocument/2006/relationships/hyperlink" Target="https://community.secop.gov.co/Public/Tendering/OpportunityDetail/Index?noticeUID=CO1.NTC.5911147&amp;isFromPublicArea=True&amp;isModal=False" TargetMode="External"/><Relationship Id="rId160" Type="http://schemas.openxmlformats.org/officeDocument/2006/relationships/hyperlink" Target="https://community.secop.gov.co/Public/Tendering/OpportunityDetail/Index?noticeUID=CO1.NTC.6164031&amp;isFromPublicArea=True&amp;isModal=False" TargetMode="External"/><Relationship Id="rId216" Type="http://schemas.openxmlformats.org/officeDocument/2006/relationships/hyperlink" Target="https://community.secop.gov.co/Public/Tendering/OpportunityDetail/Index?noticeUID=CO1.NTC.6339542&amp;isFromPublicArea=True&amp;isModal=False" TargetMode="External"/><Relationship Id="rId258" Type="http://schemas.openxmlformats.org/officeDocument/2006/relationships/hyperlink" Target="https://community.secop.gov.co/Public/Tendering/OpportunityDetail/Index?noticeUID=CO1.NTC.6478816&amp;isFromPublicArea=True&amp;isModal=False" TargetMode="External"/><Relationship Id="rId22" Type="http://schemas.openxmlformats.org/officeDocument/2006/relationships/hyperlink" Target="https://community.secop.gov.co/Public/Tendering/OpportunityDetail/Index?noticeUID=CO1.NTC.5656533&amp;isFromPublicArea=True&amp;isModal=False" TargetMode="External"/><Relationship Id="rId64" Type="http://schemas.openxmlformats.org/officeDocument/2006/relationships/hyperlink" Target="https://community.secop.gov.co/Public/Tendering/OpportunityDetail/Index?noticeUID=CO1.NTC.5817285&amp;isFromPublicArea=True&amp;isModal=False" TargetMode="External"/><Relationship Id="rId118" Type="http://schemas.openxmlformats.org/officeDocument/2006/relationships/hyperlink" Target="https://community.secop.gov.co/Public/Tendering/OpportunityDetail/Index?noticeUID=CO1.NTC.6031551&amp;isFromPublicArea=True&amp;isModal=False" TargetMode="External"/><Relationship Id="rId325" Type="http://schemas.openxmlformats.org/officeDocument/2006/relationships/hyperlink" Target="https://community.secop.gov.co/Public/Tendering/OpportunityDetail/Index?noticeUID=CO1.NTC.6593023&amp;isFromPublicArea=True&amp;isModal=False" TargetMode="External"/><Relationship Id="rId367" Type="http://schemas.openxmlformats.org/officeDocument/2006/relationships/hyperlink" Target="https://community.secop.gov.co/Public/Tendering/OpportunityDetail/Index?noticeUID=CO1.NTC.6836012&amp;isFromPublicArea=True&amp;isModal=False" TargetMode="External"/><Relationship Id="rId171" Type="http://schemas.openxmlformats.org/officeDocument/2006/relationships/hyperlink" Target="https://community.secop.gov.co/Public/Tendering/OpportunityDetail/Index?noticeUID=CO1.NTC.6247373&amp;isFromPublicArea=True&amp;isModal=False" TargetMode="External"/><Relationship Id="rId227" Type="http://schemas.openxmlformats.org/officeDocument/2006/relationships/hyperlink" Target="https://community.secop.gov.co/Public/Tendering/OpportunityDetail/Index?noticeUID=CO1.NTC.6353661&amp;isFromPublicArea=True&amp;isModal=False" TargetMode="External"/><Relationship Id="rId269" Type="http://schemas.openxmlformats.org/officeDocument/2006/relationships/hyperlink" Target="https://community.secop.gov.co/Public/Tendering/OpportunityDetail/Index?noticeUID=CO1.NTC.6471466&amp;isFromPublicArea=True&amp;isModal=False" TargetMode="External"/><Relationship Id="rId33" Type="http://schemas.openxmlformats.org/officeDocument/2006/relationships/hyperlink" Target="https://community.secop.gov.co/Public/Tendering/OpportunityDetail/Index?noticeUID=CO1.NTC.5600162&amp;isFromPublicArea=True&amp;isModal=False" TargetMode="External"/><Relationship Id="rId129" Type="http://schemas.openxmlformats.org/officeDocument/2006/relationships/hyperlink" Target="https://community.secop.gov.co/Public/Tendering/OpportunityDetail/Index?noticeUID=CO1.NTC.6063998&amp;isFromPublicArea=True&amp;isModal=False" TargetMode="External"/><Relationship Id="rId280" Type="http://schemas.openxmlformats.org/officeDocument/2006/relationships/hyperlink" Target="https://community.secop.gov.co/Public/Tendering/OpportunityDetail/Index?noticeUID=CO1.NTC.6480018&amp;isFromPublicArea=True&amp;isModal=False" TargetMode="External"/><Relationship Id="rId336" Type="http://schemas.openxmlformats.org/officeDocument/2006/relationships/hyperlink" Target="https://community.secop.gov.co/Public/Tendering/OpportunityDetail/Index?noticeUID=CO1.NTC.6646374&amp;isFromPublicArea=True&amp;isModal=False" TargetMode="External"/><Relationship Id="rId75" Type="http://schemas.openxmlformats.org/officeDocument/2006/relationships/hyperlink" Target="https://community.secop.gov.co/Public/Tendering/OpportunityDetail/Index?noticeUID=CO1.NTC.5912178&amp;isFromPublicArea=True&amp;isModal=False" TargetMode="External"/><Relationship Id="rId140" Type="http://schemas.openxmlformats.org/officeDocument/2006/relationships/hyperlink" Target="https://community.secop.gov.co/Public/Tendering/OpportunityDetail/Index?noticeUID=CO1.NTC.6065681&amp;isFromPublicArea=True&amp;isModal=False" TargetMode="External"/><Relationship Id="rId182" Type="http://schemas.openxmlformats.org/officeDocument/2006/relationships/hyperlink" Target="https://community.secop.gov.co/Public/Tendering/OpportunityDetail/Index?noticeUID=CO1.NTC.6284589&amp;isFromPublicArea=True&amp;isModal=False" TargetMode="External"/><Relationship Id="rId378" Type="http://schemas.openxmlformats.org/officeDocument/2006/relationships/printerSettings" Target="../printerSettings/printerSettings1.bin"/><Relationship Id="rId6" Type="http://schemas.openxmlformats.org/officeDocument/2006/relationships/hyperlink" Target="https://community.secop.gov.co/Public/Tendering/OpportunityDetail/Index?noticeUID=CO1.NTC.5483006&amp;isFromPublicArea=True&amp;isModal=False" TargetMode="External"/><Relationship Id="rId238" Type="http://schemas.openxmlformats.org/officeDocument/2006/relationships/hyperlink" Target="https://community.secop.gov.co/Public/Tendering/OpportunityDetail/Index?noticeUID=CO1.NTC.6474206&amp;isFromPublicArea=True&amp;isModal=False" TargetMode="External"/><Relationship Id="rId291" Type="http://schemas.openxmlformats.org/officeDocument/2006/relationships/hyperlink" Target="https://community.secop.gov.co/Public/Tendering/OpportunityDetail/Index?noticeUID=CO1.NTC.6479020&amp;isFromPublicArea=True&amp;isModal=False" TargetMode="External"/><Relationship Id="rId305" Type="http://schemas.openxmlformats.org/officeDocument/2006/relationships/hyperlink" Target="https://community.secop.gov.co/Public/Tendering/OpportunityDetail/Index?noticeUID=CO1.NTC.6509022&amp;isFromPublicArea=True&amp;isModal=False" TargetMode="External"/><Relationship Id="rId347" Type="http://schemas.openxmlformats.org/officeDocument/2006/relationships/hyperlink" Target="https://community.secop.gov.co/Public/Tendering/OpportunityDetail/Index?noticeUID=CO1.NTC.6703785&amp;isFromPublicArea=True&amp;isModal=False" TargetMode="External"/><Relationship Id="rId44" Type="http://schemas.openxmlformats.org/officeDocument/2006/relationships/hyperlink" Target="https://community.secop.gov.co/Public/Tendering/OpportunityDetail/Index?noticeUID=CO1.NTC.5559891&amp;isFromPublicArea=True&amp;isModal=False" TargetMode="External"/><Relationship Id="rId86" Type="http://schemas.openxmlformats.org/officeDocument/2006/relationships/hyperlink" Target="https://community.secop.gov.co/Public/Tendering/OpportunityDetail/Index?noticeUID=CO1.NTC.5996268&amp;isFromPublicArea=True&amp;isModal=False" TargetMode="External"/><Relationship Id="rId151" Type="http://schemas.openxmlformats.org/officeDocument/2006/relationships/hyperlink" Target="https://community.secop.gov.co/Public/Tendering/OpportunityDetail/Index?noticeUID=CO1.NTC.6105258&amp;isFromPublicArea=True&amp;isModal=False" TargetMode="External"/><Relationship Id="rId193" Type="http://schemas.openxmlformats.org/officeDocument/2006/relationships/hyperlink" Target="https://community.secop.gov.co/Public/Tendering/OpportunityDetail/Index?noticeUID=CO1.NTC.6338358&amp;isFromPublicArea=True&amp;isModal=False" TargetMode="External"/><Relationship Id="rId207" Type="http://schemas.openxmlformats.org/officeDocument/2006/relationships/hyperlink" Target="https://community.secop.gov.co/Public/Tendering/OpportunityDetail/Index?noticeUID=CO1.NTC.6339953&amp;isFromPublicArea=True&amp;isModal=False" TargetMode="External"/><Relationship Id="rId249" Type="http://schemas.openxmlformats.org/officeDocument/2006/relationships/hyperlink" Target="https://community.secop.gov.co/Public/Tendering/OpportunityDetail/Index?noticeUID=CO1.NTC.6477435&amp;isFromPublicArea=True&amp;isModal=False" TargetMode="External"/><Relationship Id="rId13" Type="http://schemas.openxmlformats.org/officeDocument/2006/relationships/hyperlink" Target="https://community.secop.gov.co/Public/Tendering/OpportunityDetail/Index?noticeUID=CO1.NTC.5696622&amp;isFromPublicArea=True&amp;isModal=False" TargetMode="External"/><Relationship Id="rId109" Type="http://schemas.openxmlformats.org/officeDocument/2006/relationships/hyperlink" Target="https://community.secop.gov.co/Public/Tendering/OpportunityDetail/Index?noticeUID=CO1.NTC.5987506&amp;isFromPublicArea=True&amp;isModal=False" TargetMode="External"/><Relationship Id="rId260" Type="http://schemas.openxmlformats.org/officeDocument/2006/relationships/hyperlink" Target="https://community.secop.gov.co/Public/Tendering/OpportunityDetail/Index?noticeUID=CO1.NTC.6479016&amp;isFromPublicArea=True&amp;isModal=False" TargetMode="External"/><Relationship Id="rId316" Type="http://schemas.openxmlformats.org/officeDocument/2006/relationships/hyperlink" Target="https://community.secop.gov.co/Public/Tendering/OpportunityDetail/Index?noticeUID=CO1.NTC.6548718&amp;isFromPublicArea=True&amp;isModal=False" TargetMode="External"/><Relationship Id="rId55" Type="http://schemas.openxmlformats.org/officeDocument/2006/relationships/hyperlink" Target="https://community.secop.gov.co/Public/Tendering/OpportunityDetail/Index?noticeUID=CO1.NTC.5793080&amp;isFromPublicArea=True&amp;isModal=False" TargetMode="External"/><Relationship Id="rId97" Type="http://schemas.openxmlformats.org/officeDocument/2006/relationships/hyperlink" Target="https://community.secop.gov.co/Public/Tendering/OpportunityDetail/Index?noticeUID=CO1.NTC.5912691&amp;isFromPublicArea=True&amp;isModal=False" TargetMode="External"/><Relationship Id="rId120" Type="http://schemas.openxmlformats.org/officeDocument/2006/relationships/hyperlink" Target="https://community.secop.gov.co/Public/Tendering/OpportunityDetail/Index?noticeUID=CO1.NTC.6013546&amp;isFromPublicArea=True&amp;isModal=False" TargetMode="External"/><Relationship Id="rId358" Type="http://schemas.openxmlformats.org/officeDocument/2006/relationships/hyperlink" Target="https://community.secop.gov.co/Public/Tendering/OpportunityDetail/Index?noticeUID=CO1.NTC.6813764&amp;isFromPublicArea=True&amp;isModal=False" TargetMode="External"/><Relationship Id="rId162" Type="http://schemas.openxmlformats.org/officeDocument/2006/relationships/hyperlink" Target="https://community.secop.gov.co/Public/Tendering/OpportunityDetail/Index?noticeUID=CO1.NTC.6167631&amp;isFromPublicArea=True&amp;isModal=False" TargetMode="External"/><Relationship Id="rId218" Type="http://schemas.openxmlformats.org/officeDocument/2006/relationships/hyperlink" Target="https://community.secop.gov.co/Public/Tendering/OpportunityDetail/Index?noticeUID=CO1.NTC.6339672&amp;isFromPublicArea=True&amp;isModal=False" TargetMode="External"/><Relationship Id="rId271" Type="http://schemas.openxmlformats.org/officeDocument/2006/relationships/hyperlink" Target="https://community.secop.gov.co/Public/Tendering/OpportunityDetail/Index?noticeUID=CO1.NTC.6471752&amp;isFromPublicArea=True&amp;isModal=False" TargetMode="External"/><Relationship Id="rId24" Type="http://schemas.openxmlformats.org/officeDocument/2006/relationships/hyperlink" Target="https://community.secop.gov.co/Public/Tendering/OpportunityDetail/Index?noticeUID=CO1.NTC.5655107&amp;isFromPublicArea=True&amp;isModal=False" TargetMode="External"/><Relationship Id="rId66" Type="http://schemas.openxmlformats.org/officeDocument/2006/relationships/hyperlink" Target="https://community.secop.gov.co/Public/Tendering/OpportunityDetail/Index?noticeUID=CO1.NTC.5838798&amp;isFromPublicArea=True&amp;isModal=False" TargetMode="External"/><Relationship Id="rId131" Type="http://schemas.openxmlformats.org/officeDocument/2006/relationships/hyperlink" Target="https://community.secop.gov.co/Public/Tendering/OpportunityDetail/Index?noticeUID=CO1.NTC.6066312&amp;isFromPublicArea=True&amp;isModal=False" TargetMode="External"/><Relationship Id="rId327" Type="http://schemas.openxmlformats.org/officeDocument/2006/relationships/hyperlink" Target="https://community.secop.gov.co/Public/Tendering/OpportunityDetail/Index?noticeUID=CO1.NTC.6644455&amp;isFromPublicArea=True&amp;isModal=False" TargetMode="External"/><Relationship Id="rId369" Type="http://schemas.openxmlformats.org/officeDocument/2006/relationships/hyperlink" Target="https://community.secop.gov.co/Public/Tendering/OpportunityDetail/Index?noticeUID=CO1.NTC.6837078&amp;isFromPublicArea=True&amp;isModal=False" TargetMode="External"/><Relationship Id="rId173" Type="http://schemas.openxmlformats.org/officeDocument/2006/relationships/hyperlink" Target="https://community.secop.gov.co/Public/Tendering/OpportunityDetail/Index?noticeUID=CO1.NTC.6219678&amp;isFromPublicArea=True&amp;isModal=False" TargetMode="External"/><Relationship Id="rId229" Type="http://schemas.openxmlformats.org/officeDocument/2006/relationships/hyperlink" Target="https://community.secop.gov.co/Public/Tendering/ContractNoticePhases/View?PPI=CO1.PPI.32462540&amp;isFromPublicArea=True&amp;isModal=False" TargetMode="External"/><Relationship Id="rId240" Type="http://schemas.openxmlformats.org/officeDocument/2006/relationships/hyperlink" Target="https://community.secop.gov.co/Public/Tendering/OpportunityDetail/Index?noticeUID=CO1.NTC.6477486&amp;isFromPublicArea=True&amp;isModal=False" TargetMode="External"/><Relationship Id="rId35" Type="http://schemas.openxmlformats.org/officeDocument/2006/relationships/hyperlink" Target="https://community.secop.gov.co/Public/Tendering/OpportunityDetail/Index?noticeUID=CO1.NTC.5568451&amp;isFromPublicArea=True&amp;isModal=False" TargetMode="External"/><Relationship Id="rId77" Type="http://schemas.openxmlformats.org/officeDocument/2006/relationships/hyperlink" Target="https://community.secop.gov.co/Public/Tendering/OpportunityDetail/Index?noticeUID=CO1.NTC.5949768&amp;isFromPublicArea=True&amp;isModal=False" TargetMode="External"/><Relationship Id="rId100" Type="http://schemas.openxmlformats.org/officeDocument/2006/relationships/hyperlink" Target="https://community.secop.gov.co/Public/Tendering/OpportunityDetail/Index?noticeUID=CO1.NTC.5913530&amp;isFromPublicArea=True&amp;isModal=False" TargetMode="External"/><Relationship Id="rId282" Type="http://schemas.openxmlformats.org/officeDocument/2006/relationships/hyperlink" Target="https://community.secop.gov.co/Public/Tendering/OpportunityDetail/Index?noticeUID=CO1.NTC.6483325&amp;isFromPublicArea=True&amp;isModal=False" TargetMode="External"/><Relationship Id="rId338" Type="http://schemas.openxmlformats.org/officeDocument/2006/relationships/hyperlink" Target="https://community.secop.gov.co/Public/Tendering/OpportunityDetail/Index?noticeUID=CO1.NTC.6659439&amp;isFromPublicArea=True&amp;isModal=False" TargetMode="External"/><Relationship Id="rId8" Type="http://schemas.openxmlformats.org/officeDocument/2006/relationships/hyperlink" Target="https://community.secop.gov.co/Public/Tendering/OpportunityDetail/Index?noticeUID=CO1.NTC.5492390&amp;isFromPublicArea=True&amp;isModal=False" TargetMode="External"/><Relationship Id="rId142" Type="http://schemas.openxmlformats.org/officeDocument/2006/relationships/hyperlink" Target="https://community.secop.gov.co/Public/Tendering/OpportunityDetail/Index?noticeUID=CO1.NTC.6081289&amp;isFromPublicArea=True&amp;isModal=False" TargetMode="External"/><Relationship Id="rId184" Type="http://schemas.openxmlformats.org/officeDocument/2006/relationships/hyperlink" Target="https://community.secop.gov.co/Public/Tendering/OpportunityDetail/Index?noticeUID=CO1.NTC.6288001&amp;isFromPublicArea=True&amp;isModal=False" TargetMode="External"/><Relationship Id="rId251" Type="http://schemas.openxmlformats.org/officeDocument/2006/relationships/hyperlink" Target="https://community.secop.gov.co/Public/Tendering/OpportunityDetail/Index?noticeUID=CO1.NTC.6478195&amp;isFromPublicArea=True&amp;isModal=False" TargetMode="External"/><Relationship Id="rId46" Type="http://schemas.openxmlformats.org/officeDocument/2006/relationships/hyperlink" Target="https://community.secop.gov.co/Public/Tendering/OpportunityDetail/Index?noticeUID=CO1.NTC.5560189&amp;isFromPublicArea=True&amp;isModal=False" TargetMode="External"/><Relationship Id="rId293" Type="http://schemas.openxmlformats.org/officeDocument/2006/relationships/hyperlink" Target="https://community.secop.gov.co/Public/Tendering/OpportunityDetail/Index?noticeUID=CO1.NTC.6478075&amp;isFromPublicArea=True&amp;isModal=False" TargetMode="External"/><Relationship Id="rId307" Type="http://schemas.openxmlformats.org/officeDocument/2006/relationships/hyperlink" Target="https://community.secop.gov.co/Public/Tendering/OpportunityDetail/Index?noticeUID=CO1.NTC.6517761&amp;isFromPublicArea=True&amp;isModal=False" TargetMode="External"/><Relationship Id="rId349" Type="http://schemas.openxmlformats.org/officeDocument/2006/relationships/hyperlink" Target="https://community.secop.gov.co/Public/Tendering/OpportunityDetail/Index?noticeUID=CO1.NTC.6737418&amp;isFromPublicArea=True&amp;isModal=False" TargetMode="External"/><Relationship Id="rId88" Type="http://schemas.openxmlformats.org/officeDocument/2006/relationships/hyperlink" Target="https://community.secop.gov.co/Public/Tendering/OpportunityDetail/Index?noticeUID=CO1.NTC.5777189&amp;isFromPublicArea=True&amp;isModal=False" TargetMode="External"/><Relationship Id="rId111" Type="http://schemas.openxmlformats.org/officeDocument/2006/relationships/hyperlink" Target="https://community.secop.gov.co/Public/Tendering/OpportunityDetail/Index?noticeUID=CO1.NTC.5987393&amp;isFromPublicArea=True&amp;isModal=False" TargetMode="External"/><Relationship Id="rId153" Type="http://schemas.openxmlformats.org/officeDocument/2006/relationships/hyperlink" Target="https://community.secop.gov.co/Public/Tendering/OpportunityDetail/Index?noticeUID=CO1.NTC.6121859&amp;isFromPublicArea=True&amp;isModal=False" TargetMode="External"/><Relationship Id="rId195" Type="http://schemas.openxmlformats.org/officeDocument/2006/relationships/hyperlink" Target="https://community.secop.gov.co/Public/Tendering/OpportunityDetail/Index?noticeUID=CO1.NTC.6338816&amp;isFromPublicArea=True&amp;isModal=False" TargetMode="External"/><Relationship Id="rId209" Type="http://schemas.openxmlformats.org/officeDocument/2006/relationships/hyperlink" Target="https://community.secop.gov.co/Public/Tendering/OpportunityDetail/Index?noticeUID=CO1.NTC.6339545&amp;isFromPublicArea=True&amp;isModal=False" TargetMode="External"/><Relationship Id="rId360" Type="http://schemas.openxmlformats.org/officeDocument/2006/relationships/hyperlink" Target="https://community.secop.gov.co/Public/Tendering/OpportunityDetail/Index?noticeUID=CO1.NTC.6813959&amp;isFromPublicArea=True&amp;isModal=False" TargetMode="External"/><Relationship Id="rId220" Type="http://schemas.openxmlformats.org/officeDocument/2006/relationships/hyperlink" Target="https://community.secop.gov.co/Public/Tendering/OpportunityDetail/Index?noticeUID=CO1.NTC.6340134&amp;isFromPublicArea=True&amp;isModal=False" TargetMode="External"/><Relationship Id="rId15" Type="http://schemas.openxmlformats.org/officeDocument/2006/relationships/hyperlink" Target="https://community.secop.gov.co/Public/Tendering/OpportunityDetail/Index?noticeUID=CO1.NTC.5692783&amp;isFromPublicArea=True&amp;isModal=False" TargetMode="External"/><Relationship Id="rId57" Type="http://schemas.openxmlformats.org/officeDocument/2006/relationships/hyperlink" Target="https://community.secop.gov.co/Public/Tendering/OpportunityDetail/Index?noticeUID=CO1.NTC.5796503&amp;isFromPublicArea=True&amp;isModal=False" TargetMode="External"/><Relationship Id="rId262" Type="http://schemas.openxmlformats.org/officeDocument/2006/relationships/hyperlink" Target="https://community.secop.gov.co/Public/Tendering/OpportunityDetail/Index?noticeUID=CO1.NTC.6477795&amp;isFromPublicArea=True&amp;isModal=False" TargetMode="External"/><Relationship Id="rId318" Type="http://schemas.openxmlformats.org/officeDocument/2006/relationships/hyperlink" Target="https://community.secop.gov.co/Public/Tendering/OpportunityDetail/Index?noticeUID=CO1.NTC.6557701&amp;isFromPublicArea=True&amp;isModal=False" TargetMode="External"/><Relationship Id="rId99" Type="http://schemas.openxmlformats.org/officeDocument/2006/relationships/hyperlink" Target="https://community.secop.gov.co/Public/Tendering/OpportunityDetail/Index?noticeUID=CO1.NTC.5912746&amp;isFromPublicArea=True&amp;isModal=False" TargetMode="External"/><Relationship Id="rId122" Type="http://schemas.openxmlformats.org/officeDocument/2006/relationships/hyperlink" Target="https://community.secop.gov.co/Public/Tendering/OpportunityDetail/Index?noticeUID=CO1.NTC.6014603&amp;isFromPublicArea=True&amp;isModal=False" TargetMode="External"/><Relationship Id="rId164" Type="http://schemas.openxmlformats.org/officeDocument/2006/relationships/hyperlink" Target="https://community.secop.gov.co/Public/Tendering/OpportunityDetail/Index?noticeUID=CO1.NTC.6182981&amp;isFromPublicArea=True&amp;isModal=False" TargetMode="External"/><Relationship Id="rId371" Type="http://schemas.openxmlformats.org/officeDocument/2006/relationships/hyperlink" Target="https://community.secop.gov.co/Public/Tendering/ContractNoticePhases/View?PPI=CO1.PPI.34783236&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CA0C-847A-CE41-A156-080B279B7C64}">
  <dimension ref="A1:Q395"/>
  <sheetViews>
    <sheetView tabSelected="1" zoomScale="78" zoomScaleNormal="78" workbookViewId="0">
      <pane ySplit="1" topLeftCell="A385" activePane="bottomLeft" state="frozen"/>
      <selection activeCell="H1" sqref="H1"/>
      <selection pane="bottomLeft" activeCell="A395" sqref="A395:XFD395"/>
    </sheetView>
  </sheetViews>
  <sheetFormatPr baseColWidth="10" defaultColWidth="10.83203125" defaultRowHeight="12" x14ac:dyDescent="0.2"/>
  <cols>
    <col min="1" max="2" width="10.83203125" style="17"/>
    <col min="3" max="4" width="21.83203125" style="17" customWidth="1"/>
    <col min="5" max="5" width="12.5" style="17" customWidth="1"/>
    <col min="6" max="6" width="38.83203125" style="17" customWidth="1"/>
    <col min="7" max="7" width="46" style="17" customWidth="1"/>
    <col min="8" max="8" width="11.6640625" style="17" bestFit="1" customWidth="1"/>
    <col min="9" max="10" width="10.83203125" style="17"/>
    <col min="11" max="11" width="12.6640625" style="17" bestFit="1" customWidth="1"/>
    <col min="12" max="14" width="19" style="17" customWidth="1"/>
    <col min="15" max="15" width="19" style="26" customWidth="1"/>
    <col min="16" max="16" width="69.5" style="17" customWidth="1"/>
    <col min="17" max="17" width="14.83203125" style="17" customWidth="1"/>
    <col min="18" max="16384" width="10.83203125" style="17"/>
  </cols>
  <sheetData>
    <row r="1" spans="1:17" s="19" customFormat="1" ht="39" x14ac:dyDescent="0.2">
      <c r="A1" s="18" t="s">
        <v>0</v>
      </c>
      <c r="B1" s="1" t="s">
        <v>1</v>
      </c>
      <c r="C1" s="1" t="s">
        <v>2</v>
      </c>
      <c r="D1" s="1" t="s">
        <v>3</v>
      </c>
      <c r="E1" s="1" t="s">
        <v>4</v>
      </c>
      <c r="F1" s="1" t="s">
        <v>5</v>
      </c>
      <c r="G1" s="2" t="s">
        <v>6</v>
      </c>
      <c r="H1" s="1" t="s">
        <v>7</v>
      </c>
      <c r="I1" s="1" t="s">
        <v>8</v>
      </c>
      <c r="J1" s="1" t="s">
        <v>9</v>
      </c>
      <c r="K1" s="1" t="s">
        <v>10</v>
      </c>
      <c r="L1" s="1" t="s">
        <v>11</v>
      </c>
      <c r="M1" s="1" t="s">
        <v>12</v>
      </c>
      <c r="N1" s="1" t="s">
        <v>1811</v>
      </c>
      <c r="O1" s="1" t="s">
        <v>1810</v>
      </c>
      <c r="P1" s="1" t="s">
        <v>13</v>
      </c>
      <c r="Q1" s="1" t="s">
        <v>14</v>
      </c>
    </row>
    <row r="2" spans="1:17" ht="91" x14ac:dyDescent="0.2">
      <c r="A2" s="12">
        <v>1</v>
      </c>
      <c r="B2" s="3" t="s">
        <v>15</v>
      </c>
      <c r="C2" s="4" t="s">
        <v>16</v>
      </c>
      <c r="D2" s="4" t="s">
        <v>17</v>
      </c>
      <c r="E2" s="4">
        <v>98715578</v>
      </c>
      <c r="F2" s="5" t="s">
        <v>18</v>
      </c>
      <c r="G2" s="5" t="s">
        <v>19</v>
      </c>
      <c r="H2" s="4">
        <v>19</v>
      </c>
      <c r="I2" s="4">
        <v>17</v>
      </c>
      <c r="J2" s="6" t="s">
        <v>20</v>
      </c>
      <c r="K2" s="6">
        <v>45382</v>
      </c>
      <c r="L2" s="7">
        <v>13750000</v>
      </c>
      <c r="M2" s="7">
        <v>13750000</v>
      </c>
      <c r="N2" s="7">
        <f>L2-M2</f>
        <v>0</v>
      </c>
      <c r="O2" s="8">
        <f>(M2/L2)</f>
        <v>1</v>
      </c>
      <c r="P2" s="9" t="s">
        <v>21</v>
      </c>
      <c r="Q2" s="5" t="s">
        <v>22</v>
      </c>
    </row>
    <row r="3" spans="1:17" ht="52" x14ac:dyDescent="0.2">
      <c r="A3" s="12">
        <v>2</v>
      </c>
      <c r="B3" s="3" t="s">
        <v>23</v>
      </c>
      <c r="C3" s="4" t="s">
        <v>16</v>
      </c>
      <c r="D3" s="4" t="s">
        <v>17</v>
      </c>
      <c r="E3" s="4">
        <v>1128402534</v>
      </c>
      <c r="F3" s="5" t="s">
        <v>24</v>
      </c>
      <c r="G3" s="5" t="s">
        <v>25</v>
      </c>
      <c r="H3" s="4">
        <v>20</v>
      </c>
      <c r="I3" s="4">
        <v>18</v>
      </c>
      <c r="J3" s="6" t="s">
        <v>20</v>
      </c>
      <c r="K3" s="6">
        <v>45382</v>
      </c>
      <c r="L3" s="7">
        <v>7500000</v>
      </c>
      <c r="M3" s="7">
        <v>7500000</v>
      </c>
      <c r="N3" s="7">
        <f t="shared" ref="N3:N6" si="0">L3-M3</f>
        <v>0</v>
      </c>
      <c r="O3" s="8">
        <f t="shared" ref="O3:O6" si="1">(M3/L3)</f>
        <v>1</v>
      </c>
      <c r="P3" s="9" t="s">
        <v>26</v>
      </c>
      <c r="Q3" s="5" t="s">
        <v>22</v>
      </c>
    </row>
    <row r="4" spans="1:17" ht="91" x14ac:dyDescent="0.2">
      <c r="A4" s="12">
        <v>3</v>
      </c>
      <c r="B4" s="3" t="s">
        <v>27</v>
      </c>
      <c r="C4" s="4" t="s">
        <v>16</v>
      </c>
      <c r="D4" s="4" t="s">
        <v>17</v>
      </c>
      <c r="E4" s="4">
        <v>3352462</v>
      </c>
      <c r="F4" s="5" t="s">
        <v>28</v>
      </c>
      <c r="G4" s="5" t="s">
        <v>29</v>
      </c>
      <c r="H4" s="4">
        <v>21</v>
      </c>
      <c r="I4" s="4">
        <v>28</v>
      </c>
      <c r="J4" s="6" t="s">
        <v>30</v>
      </c>
      <c r="K4" s="6">
        <v>45382</v>
      </c>
      <c r="L4" s="7">
        <v>5673358</v>
      </c>
      <c r="M4" s="7">
        <v>5520000</v>
      </c>
      <c r="N4" s="7">
        <f t="shared" si="0"/>
        <v>153358</v>
      </c>
      <c r="O4" s="8">
        <f t="shared" si="1"/>
        <v>0.97296874267409184</v>
      </c>
      <c r="P4" s="9" t="s">
        <v>31</v>
      </c>
      <c r="Q4" s="5" t="s">
        <v>22</v>
      </c>
    </row>
    <row r="5" spans="1:17" ht="65" x14ac:dyDescent="0.2">
      <c r="A5" s="12">
        <v>4</v>
      </c>
      <c r="B5" s="10" t="s">
        <v>32</v>
      </c>
      <c r="C5" s="5" t="s">
        <v>16</v>
      </c>
      <c r="D5" s="5" t="s">
        <v>17</v>
      </c>
      <c r="E5" s="5">
        <v>71337892</v>
      </c>
      <c r="F5" s="5" t="s">
        <v>33</v>
      </c>
      <c r="G5" s="5" t="s">
        <v>34</v>
      </c>
      <c r="H5" s="5">
        <v>22</v>
      </c>
      <c r="I5" s="5">
        <v>29</v>
      </c>
      <c r="J5" s="11" t="s">
        <v>35</v>
      </c>
      <c r="K5" s="11">
        <v>45382</v>
      </c>
      <c r="L5" s="7">
        <v>7400000</v>
      </c>
      <c r="M5" s="7">
        <v>7400000</v>
      </c>
      <c r="N5" s="7">
        <f t="shared" si="0"/>
        <v>0</v>
      </c>
      <c r="O5" s="8">
        <f t="shared" si="1"/>
        <v>1</v>
      </c>
      <c r="P5" s="9" t="s">
        <v>36</v>
      </c>
      <c r="Q5" s="5" t="s">
        <v>22</v>
      </c>
    </row>
    <row r="6" spans="1:17" ht="65" x14ac:dyDescent="0.2">
      <c r="A6" s="12">
        <v>5</v>
      </c>
      <c r="B6" s="3" t="s">
        <v>37</v>
      </c>
      <c r="C6" s="4" t="s">
        <v>16</v>
      </c>
      <c r="D6" s="4" t="s">
        <v>17</v>
      </c>
      <c r="E6" s="4">
        <v>71879172</v>
      </c>
      <c r="F6" s="5" t="s">
        <v>38</v>
      </c>
      <c r="G6" s="5" t="s">
        <v>39</v>
      </c>
      <c r="H6" s="4">
        <v>47</v>
      </c>
      <c r="I6" s="4">
        <v>32</v>
      </c>
      <c r="J6" s="6" t="s">
        <v>40</v>
      </c>
      <c r="K6" s="6">
        <v>45473</v>
      </c>
      <c r="L6" s="7">
        <v>44766667</v>
      </c>
      <c r="M6" s="7">
        <v>30316667</v>
      </c>
      <c r="N6" s="7">
        <f t="shared" si="0"/>
        <v>14450000</v>
      </c>
      <c r="O6" s="8">
        <f t="shared" si="1"/>
        <v>0.67721519227687865</v>
      </c>
      <c r="P6" s="9" t="s">
        <v>41</v>
      </c>
      <c r="Q6" s="5" t="s">
        <v>22</v>
      </c>
    </row>
    <row r="7" spans="1:17" ht="78" x14ac:dyDescent="0.2">
      <c r="A7" s="12">
        <v>6</v>
      </c>
      <c r="B7" s="3" t="s">
        <v>42</v>
      </c>
      <c r="C7" s="4" t="s">
        <v>16</v>
      </c>
      <c r="D7" s="4" t="s">
        <v>17</v>
      </c>
      <c r="E7" s="4">
        <v>1033340204</v>
      </c>
      <c r="F7" s="5" t="s">
        <v>43</v>
      </c>
      <c r="G7" s="5" t="s">
        <v>44</v>
      </c>
      <c r="H7" s="4">
        <v>44</v>
      </c>
      <c r="I7" s="4">
        <v>31</v>
      </c>
      <c r="J7" s="6" t="s">
        <v>45</v>
      </c>
      <c r="K7" s="6">
        <v>45382</v>
      </c>
      <c r="L7" s="7">
        <v>9430000</v>
      </c>
      <c r="M7" s="7">
        <v>9430000</v>
      </c>
      <c r="N7" s="7">
        <f t="shared" ref="N7:N70" si="2">L7-M7</f>
        <v>0</v>
      </c>
      <c r="O7" s="8">
        <f t="shared" ref="O7:O70" si="3">(M7/L7)</f>
        <v>1</v>
      </c>
      <c r="P7" s="9" t="s">
        <v>46</v>
      </c>
      <c r="Q7" s="5" t="s">
        <v>22</v>
      </c>
    </row>
    <row r="8" spans="1:17" ht="91" x14ac:dyDescent="0.2">
      <c r="A8" s="12">
        <v>7</v>
      </c>
      <c r="B8" s="3" t="s">
        <v>47</v>
      </c>
      <c r="C8" s="4" t="s">
        <v>16</v>
      </c>
      <c r="D8" s="4" t="s">
        <v>17</v>
      </c>
      <c r="E8" s="4">
        <v>39428189</v>
      </c>
      <c r="F8" s="5" t="s">
        <v>48</v>
      </c>
      <c r="G8" s="5" t="s">
        <v>49</v>
      </c>
      <c r="H8" s="4">
        <v>40</v>
      </c>
      <c r="I8" s="4">
        <v>33</v>
      </c>
      <c r="J8" s="6" t="s">
        <v>40</v>
      </c>
      <c r="K8" s="6">
        <v>45473</v>
      </c>
      <c r="L8" s="7">
        <v>28966667</v>
      </c>
      <c r="M8" s="7">
        <v>28966667</v>
      </c>
      <c r="N8" s="7">
        <f t="shared" si="2"/>
        <v>0</v>
      </c>
      <c r="O8" s="8">
        <f t="shared" si="3"/>
        <v>1</v>
      </c>
      <c r="P8" s="9" t="s">
        <v>50</v>
      </c>
      <c r="Q8" s="5" t="s">
        <v>22</v>
      </c>
    </row>
    <row r="9" spans="1:17" ht="91" x14ac:dyDescent="0.2">
      <c r="A9" s="12">
        <v>8</v>
      </c>
      <c r="B9" s="3" t="s">
        <v>51</v>
      </c>
      <c r="C9" s="4" t="s">
        <v>16</v>
      </c>
      <c r="D9" s="4" t="s">
        <v>17</v>
      </c>
      <c r="E9" s="4">
        <v>10023750</v>
      </c>
      <c r="F9" s="5" t="s">
        <v>52</v>
      </c>
      <c r="G9" s="5" t="s">
        <v>53</v>
      </c>
      <c r="H9" s="4">
        <v>41</v>
      </c>
      <c r="I9" s="4">
        <v>34</v>
      </c>
      <c r="J9" s="6" t="s">
        <v>40</v>
      </c>
      <c r="K9" s="6">
        <v>45473</v>
      </c>
      <c r="L9" s="7">
        <v>28966667</v>
      </c>
      <c r="M9" s="7">
        <v>28966667</v>
      </c>
      <c r="N9" s="7">
        <f t="shared" si="2"/>
        <v>0</v>
      </c>
      <c r="O9" s="8">
        <f t="shared" si="3"/>
        <v>1</v>
      </c>
      <c r="P9" s="9" t="s">
        <v>54</v>
      </c>
      <c r="Q9" s="5" t="s">
        <v>22</v>
      </c>
    </row>
    <row r="10" spans="1:17" ht="78" x14ac:dyDescent="0.2">
      <c r="A10" s="12">
        <v>9</v>
      </c>
      <c r="B10" s="3" t="s">
        <v>55</v>
      </c>
      <c r="C10" s="4" t="s">
        <v>16</v>
      </c>
      <c r="D10" s="4" t="s">
        <v>17</v>
      </c>
      <c r="E10" s="4">
        <v>1036676436</v>
      </c>
      <c r="F10" s="5" t="s">
        <v>56</v>
      </c>
      <c r="G10" s="5" t="s">
        <v>57</v>
      </c>
      <c r="H10" s="4">
        <v>48</v>
      </c>
      <c r="I10" s="4">
        <v>36</v>
      </c>
      <c r="J10" s="6" t="s">
        <v>58</v>
      </c>
      <c r="K10" s="6">
        <v>45382</v>
      </c>
      <c r="L10" s="7">
        <v>12283333</v>
      </c>
      <c r="M10" s="7">
        <v>12283333</v>
      </c>
      <c r="N10" s="7">
        <f t="shared" si="2"/>
        <v>0</v>
      </c>
      <c r="O10" s="8">
        <f t="shared" si="3"/>
        <v>1</v>
      </c>
      <c r="P10" s="9" t="s">
        <v>59</v>
      </c>
      <c r="Q10" s="5" t="s">
        <v>22</v>
      </c>
    </row>
    <row r="11" spans="1:17" ht="91" x14ac:dyDescent="0.2">
      <c r="A11" s="12">
        <v>10</v>
      </c>
      <c r="B11" s="3" t="s">
        <v>60</v>
      </c>
      <c r="C11" s="4" t="s">
        <v>16</v>
      </c>
      <c r="D11" s="4" t="s">
        <v>17</v>
      </c>
      <c r="E11" s="4">
        <v>1035913494</v>
      </c>
      <c r="F11" s="5" t="s">
        <v>61</v>
      </c>
      <c r="G11" s="5" t="s">
        <v>62</v>
      </c>
      <c r="H11" s="4">
        <v>38</v>
      </c>
      <c r="I11" s="4">
        <v>38</v>
      </c>
      <c r="J11" s="6" t="s">
        <v>58</v>
      </c>
      <c r="K11" s="6">
        <v>45473</v>
      </c>
      <c r="L11" s="7">
        <v>35063333</v>
      </c>
      <c r="M11" s="7">
        <v>35063333</v>
      </c>
      <c r="N11" s="7">
        <f t="shared" si="2"/>
        <v>0</v>
      </c>
      <c r="O11" s="8">
        <f t="shared" si="3"/>
        <v>1</v>
      </c>
      <c r="P11" s="9" t="s">
        <v>63</v>
      </c>
      <c r="Q11" s="5" t="s">
        <v>22</v>
      </c>
    </row>
    <row r="12" spans="1:17" ht="78" x14ac:dyDescent="0.2">
      <c r="A12" s="12">
        <v>11</v>
      </c>
      <c r="B12" s="3" t="s">
        <v>64</v>
      </c>
      <c r="C12" s="4" t="s">
        <v>16</v>
      </c>
      <c r="D12" s="4" t="s">
        <v>17</v>
      </c>
      <c r="E12" s="4">
        <v>1214723604</v>
      </c>
      <c r="F12" s="5" t="s">
        <v>65</v>
      </c>
      <c r="G12" s="5" t="s">
        <v>66</v>
      </c>
      <c r="H12" s="4">
        <v>49</v>
      </c>
      <c r="I12" s="4">
        <v>39</v>
      </c>
      <c r="J12" s="6" t="s">
        <v>58</v>
      </c>
      <c r="K12" s="6">
        <v>45382</v>
      </c>
      <c r="L12" s="7">
        <v>6700000</v>
      </c>
      <c r="M12" s="7">
        <v>6700000</v>
      </c>
      <c r="N12" s="7">
        <f t="shared" si="2"/>
        <v>0</v>
      </c>
      <c r="O12" s="8">
        <f t="shared" si="3"/>
        <v>1</v>
      </c>
      <c r="P12" s="9" t="s">
        <v>67</v>
      </c>
      <c r="Q12" s="5" t="s">
        <v>22</v>
      </c>
    </row>
    <row r="13" spans="1:17" ht="65" x14ac:dyDescent="0.2">
      <c r="A13" s="12">
        <v>12</v>
      </c>
      <c r="B13" s="3" t="s">
        <v>68</v>
      </c>
      <c r="C13" s="4" t="s">
        <v>16</v>
      </c>
      <c r="D13" s="4" t="s">
        <v>17</v>
      </c>
      <c r="E13" s="4">
        <v>1036604289</v>
      </c>
      <c r="F13" s="5" t="s">
        <v>69</v>
      </c>
      <c r="G13" s="5" t="s">
        <v>70</v>
      </c>
      <c r="H13" s="4">
        <v>52</v>
      </c>
      <c r="I13" s="4">
        <v>44</v>
      </c>
      <c r="J13" s="6" t="s">
        <v>71</v>
      </c>
      <c r="K13" s="6">
        <v>45382</v>
      </c>
      <c r="L13" s="7">
        <v>6000000</v>
      </c>
      <c r="M13" s="7">
        <v>6000000</v>
      </c>
      <c r="N13" s="7">
        <f t="shared" si="2"/>
        <v>0</v>
      </c>
      <c r="O13" s="8">
        <f t="shared" si="3"/>
        <v>1</v>
      </c>
      <c r="P13" s="9" t="s">
        <v>72</v>
      </c>
      <c r="Q13" s="5" t="s">
        <v>22</v>
      </c>
    </row>
    <row r="14" spans="1:17" ht="91" x14ac:dyDescent="0.2">
      <c r="A14" s="12">
        <v>13</v>
      </c>
      <c r="B14" s="3" t="s">
        <v>73</v>
      </c>
      <c r="C14" s="4" t="s">
        <v>16</v>
      </c>
      <c r="D14" s="4" t="s">
        <v>17</v>
      </c>
      <c r="E14" s="4">
        <v>88223909</v>
      </c>
      <c r="F14" s="5" t="s">
        <v>74</v>
      </c>
      <c r="G14" s="5" t="s">
        <v>75</v>
      </c>
      <c r="H14" s="4">
        <v>55</v>
      </c>
      <c r="I14" s="4">
        <v>45</v>
      </c>
      <c r="J14" s="6" t="s">
        <v>71</v>
      </c>
      <c r="K14" s="6">
        <v>45382</v>
      </c>
      <c r="L14" s="7">
        <v>8200000</v>
      </c>
      <c r="M14" s="7">
        <v>8200000</v>
      </c>
      <c r="N14" s="7">
        <f t="shared" si="2"/>
        <v>0</v>
      </c>
      <c r="O14" s="8">
        <f t="shared" si="3"/>
        <v>1</v>
      </c>
      <c r="P14" s="9" t="s">
        <v>76</v>
      </c>
      <c r="Q14" s="5" t="s">
        <v>22</v>
      </c>
    </row>
    <row r="15" spans="1:17" ht="117" x14ac:dyDescent="0.2">
      <c r="A15" s="12">
        <v>14</v>
      </c>
      <c r="B15" s="3" t="s">
        <v>77</v>
      </c>
      <c r="C15" s="4" t="s">
        <v>16</v>
      </c>
      <c r="D15" s="4" t="s">
        <v>17</v>
      </c>
      <c r="E15" s="4">
        <v>43543176</v>
      </c>
      <c r="F15" s="5" t="s">
        <v>78</v>
      </c>
      <c r="G15" s="5" t="s">
        <v>79</v>
      </c>
      <c r="H15" s="4">
        <v>37</v>
      </c>
      <c r="I15" s="4">
        <v>46</v>
      </c>
      <c r="J15" s="6" t="s">
        <v>71</v>
      </c>
      <c r="K15" s="6">
        <v>45382</v>
      </c>
      <c r="L15" s="7">
        <v>11000000</v>
      </c>
      <c r="M15" s="7">
        <v>30996722</v>
      </c>
      <c r="N15" s="7">
        <f t="shared" si="2"/>
        <v>-19996722</v>
      </c>
      <c r="O15" s="8">
        <f t="shared" si="3"/>
        <v>2.817883818181818</v>
      </c>
      <c r="P15" s="9" t="s">
        <v>80</v>
      </c>
      <c r="Q15" s="5" t="s">
        <v>22</v>
      </c>
    </row>
    <row r="16" spans="1:17" ht="65" x14ac:dyDescent="0.2">
      <c r="A16" s="12">
        <v>15</v>
      </c>
      <c r="B16" s="3" t="s">
        <v>81</v>
      </c>
      <c r="C16" s="4" t="s">
        <v>16</v>
      </c>
      <c r="D16" s="4" t="s">
        <v>17</v>
      </c>
      <c r="E16" s="4">
        <v>1037661990</v>
      </c>
      <c r="F16" s="5" t="s">
        <v>82</v>
      </c>
      <c r="G16" s="5" t="s">
        <v>83</v>
      </c>
      <c r="H16" s="4">
        <v>53</v>
      </c>
      <c r="I16" s="4">
        <v>47</v>
      </c>
      <c r="J16" s="6" t="s">
        <v>71</v>
      </c>
      <c r="K16" s="6">
        <v>45382</v>
      </c>
      <c r="L16" s="7">
        <v>8200000</v>
      </c>
      <c r="M16" s="7">
        <v>8200000</v>
      </c>
      <c r="N16" s="7">
        <f t="shared" si="2"/>
        <v>0</v>
      </c>
      <c r="O16" s="8">
        <f t="shared" si="3"/>
        <v>1</v>
      </c>
      <c r="P16" s="9" t="s">
        <v>84</v>
      </c>
      <c r="Q16" s="5" t="s">
        <v>22</v>
      </c>
    </row>
    <row r="17" spans="1:17" ht="78" x14ac:dyDescent="0.2">
      <c r="A17" s="12">
        <v>16</v>
      </c>
      <c r="B17" s="3" t="s">
        <v>85</v>
      </c>
      <c r="C17" s="4" t="s">
        <v>16</v>
      </c>
      <c r="D17" s="4" t="s">
        <v>17</v>
      </c>
      <c r="E17" s="4">
        <v>1152462901</v>
      </c>
      <c r="F17" s="5" t="s">
        <v>86</v>
      </c>
      <c r="G17" s="5" t="s">
        <v>87</v>
      </c>
      <c r="H17" s="4">
        <v>45</v>
      </c>
      <c r="I17" s="4">
        <v>49</v>
      </c>
      <c r="J17" s="6" t="s">
        <v>71</v>
      </c>
      <c r="K17" s="6">
        <v>45382</v>
      </c>
      <c r="L17" s="7">
        <v>11000000</v>
      </c>
      <c r="M17" s="7">
        <v>11000000</v>
      </c>
      <c r="N17" s="7">
        <f t="shared" si="2"/>
        <v>0</v>
      </c>
      <c r="O17" s="8">
        <f t="shared" si="3"/>
        <v>1</v>
      </c>
      <c r="P17" s="9" t="s">
        <v>88</v>
      </c>
      <c r="Q17" s="5" t="s">
        <v>22</v>
      </c>
    </row>
    <row r="18" spans="1:17" ht="104" x14ac:dyDescent="0.2">
      <c r="A18" s="12">
        <v>17</v>
      </c>
      <c r="B18" s="3" t="s">
        <v>89</v>
      </c>
      <c r="C18" s="4" t="s">
        <v>16</v>
      </c>
      <c r="D18" s="4" t="s">
        <v>17</v>
      </c>
      <c r="E18" s="4">
        <v>1036612782</v>
      </c>
      <c r="F18" s="5" t="s">
        <v>90</v>
      </c>
      <c r="G18" s="5" t="s">
        <v>91</v>
      </c>
      <c r="H18" s="4">
        <v>62</v>
      </c>
      <c r="I18" s="4">
        <v>48</v>
      </c>
      <c r="J18" s="6" t="s">
        <v>71</v>
      </c>
      <c r="K18" s="6">
        <v>45382</v>
      </c>
      <c r="L18" s="7">
        <v>13400000</v>
      </c>
      <c r="M18" s="7">
        <v>13400000</v>
      </c>
      <c r="N18" s="7">
        <f t="shared" si="2"/>
        <v>0</v>
      </c>
      <c r="O18" s="8">
        <f t="shared" si="3"/>
        <v>1</v>
      </c>
      <c r="P18" s="9" t="s">
        <v>92</v>
      </c>
      <c r="Q18" s="5" t="s">
        <v>22</v>
      </c>
    </row>
    <row r="19" spans="1:17" ht="65" x14ac:dyDescent="0.2">
      <c r="A19" s="12">
        <v>18</v>
      </c>
      <c r="B19" s="3" t="s">
        <v>93</v>
      </c>
      <c r="C19" s="4" t="s">
        <v>16</v>
      </c>
      <c r="D19" s="4" t="s">
        <v>17</v>
      </c>
      <c r="E19" s="4">
        <v>1128274854</v>
      </c>
      <c r="F19" s="5" t="s">
        <v>94</v>
      </c>
      <c r="G19" s="5" t="s">
        <v>95</v>
      </c>
      <c r="H19" s="4">
        <v>61</v>
      </c>
      <c r="I19" s="4">
        <v>50</v>
      </c>
      <c r="J19" s="6" t="s">
        <v>71</v>
      </c>
      <c r="K19" s="6">
        <v>45382</v>
      </c>
      <c r="L19" s="7">
        <v>13400000</v>
      </c>
      <c r="M19" s="7">
        <v>13400000</v>
      </c>
      <c r="N19" s="7">
        <f t="shared" si="2"/>
        <v>0</v>
      </c>
      <c r="O19" s="8">
        <f t="shared" si="3"/>
        <v>1</v>
      </c>
      <c r="P19" s="9" t="s">
        <v>96</v>
      </c>
      <c r="Q19" s="5" t="s">
        <v>22</v>
      </c>
    </row>
    <row r="20" spans="1:17" ht="78" x14ac:dyDescent="0.2">
      <c r="A20" s="12">
        <v>19</v>
      </c>
      <c r="B20" s="3" t="s">
        <v>97</v>
      </c>
      <c r="C20" s="4" t="s">
        <v>16</v>
      </c>
      <c r="D20" s="4" t="s">
        <v>17</v>
      </c>
      <c r="E20" s="4">
        <v>1017143298</v>
      </c>
      <c r="F20" s="5" t="s">
        <v>98</v>
      </c>
      <c r="G20" s="5" t="s">
        <v>99</v>
      </c>
      <c r="H20" s="4">
        <v>54</v>
      </c>
      <c r="I20" s="4">
        <v>51</v>
      </c>
      <c r="J20" s="6" t="s">
        <v>71</v>
      </c>
      <c r="K20" s="6">
        <v>45382</v>
      </c>
      <c r="L20" s="7">
        <v>8200000</v>
      </c>
      <c r="M20" s="7">
        <v>8200000</v>
      </c>
      <c r="N20" s="7">
        <f t="shared" si="2"/>
        <v>0</v>
      </c>
      <c r="O20" s="8">
        <f t="shared" si="3"/>
        <v>1</v>
      </c>
      <c r="P20" s="9" t="s">
        <v>100</v>
      </c>
      <c r="Q20" s="5" t="s">
        <v>22</v>
      </c>
    </row>
    <row r="21" spans="1:17" ht="91" x14ac:dyDescent="0.2">
      <c r="A21" s="12">
        <v>20</v>
      </c>
      <c r="B21" s="3" t="s">
        <v>101</v>
      </c>
      <c r="C21" s="4" t="s">
        <v>16</v>
      </c>
      <c r="D21" s="4" t="s">
        <v>17</v>
      </c>
      <c r="E21" s="4">
        <v>1128419815</v>
      </c>
      <c r="F21" s="5" t="s">
        <v>102</v>
      </c>
      <c r="G21" s="5" t="s">
        <v>103</v>
      </c>
      <c r="H21" s="4">
        <v>59</v>
      </c>
      <c r="I21" s="4">
        <v>52</v>
      </c>
      <c r="J21" s="6" t="s">
        <v>71</v>
      </c>
      <c r="K21" s="6">
        <v>45382</v>
      </c>
      <c r="L21" s="7">
        <v>13400000</v>
      </c>
      <c r="M21" s="7">
        <v>13400000</v>
      </c>
      <c r="N21" s="7">
        <f t="shared" si="2"/>
        <v>0</v>
      </c>
      <c r="O21" s="8">
        <f t="shared" si="3"/>
        <v>1</v>
      </c>
      <c r="P21" s="9" t="s">
        <v>104</v>
      </c>
      <c r="Q21" s="5" t="s">
        <v>22</v>
      </c>
    </row>
    <row r="22" spans="1:17" ht="78" x14ac:dyDescent="0.2">
      <c r="A22" s="12">
        <v>21</v>
      </c>
      <c r="B22" s="3" t="s">
        <v>105</v>
      </c>
      <c r="C22" s="4" t="s">
        <v>16</v>
      </c>
      <c r="D22" s="4" t="s">
        <v>106</v>
      </c>
      <c r="E22" s="4">
        <v>890984761</v>
      </c>
      <c r="F22" s="5" t="s">
        <v>107</v>
      </c>
      <c r="G22" s="5" t="s">
        <v>108</v>
      </c>
      <c r="H22" s="4" t="s">
        <v>109</v>
      </c>
      <c r="I22" s="4" t="s">
        <v>110</v>
      </c>
      <c r="J22" s="6" t="s">
        <v>71</v>
      </c>
      <c r="K22" s="6">
        <v>45596</v>
      </c>
      <c r="L22" s="7">
        <v>2752187532</v>
      </c>
      <c r="M22" s="7">
        <v>0</v>
      </c>
      <c r="N22" s="7">
        <f t="shared" si="2"/>
        <v>2752187532</v>
      </c>
      <c r="O22" s="8">
        <f t="shared" si="3"/>
        <v>0</v>
      </c>
      <c r="P22" s="9" t="s">
        <v>111</v>
      </c>
      <c r="Q22" s="5" t="s">
        <v>112</v>
      </c>
    </row>
    <row r="23" spans="1:17" ht="65" x14ac:dyDescent="0.2">
      <c r="A23" s="12">
        <v>22</v>
      </c>
      <c r="B23" s="3" t="s">
        <v>113</v>
      </c>
      <c r="C23" s="4" t="s">
        <v>16</v>
      </c>
      <c r="D23" s="4" t="s">
        <v>17</v>
      </c>
      <c r="E23" s="4">
        <v>8359763</v>
      </c>
      <c r="F23" s="5" t="s">
        <v>114</v>
      </c>
      <c r="G23" s="5" t="s">
        <v>115</v>
      </c>
      <c r="H23" s="4">
        <v>64</v>
      </c>
      <c r="I23" s="4">
        <v>54</v>
      </c>
      <c r="J23" s="6" t="s">
        <v>71</v>
      </c>
      <c r="K23" s="6">
        <v>45473</v>
      </c>
      <c r="L23" s="7">
        <v>27500000</v>
      </c>
      <c r="M23" s="7">
        <v>27500000</v>
      </c>
      <c r="N23" s="7">
        <f t="shared" si="2"/>
        <v>0</v>
      </c>
      <c r="O23" s="8">
        <f t="shared" si="3"/>
        <v>1</v>
      </c>
      <c r="P23" s="9" t="s">
        <v>116</v>
      </c>
      <c r="Q23" s="5" t="s">
        <v>22</v>
      </c>
    </row>
    <row r="24" spans="1:17" ht="39" x14ac:dyDescent="0.2">
      <c r="A24" s="12">
        <v>23</v>
      </c>
      <c r="B24" s="3" t="s">
        <v>117</v>
      </c>
      <c r="C24" s="4" t="s">
        <v>16</v>
      </c>
      <c r="D24" s="4" t="s">
        <v>106</v>
      </c>
      <c r="E24" s="4">
        <v>890904996</v>
      </c>
      <c r="F24" s="5" t="s">
        <v>118</v>
      </c>
      <c r="G24" s="5" t="s">
        <v>119</v>
      </c>
      <c r="H24" s="4">
        <v>27</v>
      </c>
      <c r="I24" s="4">
        <v>55</v>
      </c>
      <c r="J24" s="6" t="s">
        <v>71</v>
      </c>
      <c r="K24" s="6">
        <v>45657</v>
      </c>
      <c r="L24" s="7">
        <v>4749279</v>
      </c>
      <c r="M24" s="7">
        <v>7938112</v>
      </c>
      <c r="N24" s="7">
        <f t="shared" si="2"/>
        <v>-3188833</v>
      </c>
      <c r="O24" s="8">
        <f t="shared" si="3"/>
        <v>1.6714351799504725</v>
      </c>
      <c r="P24" s="9" t="s">
        <v>120</v>
      </c>
      <c r="Q24" s="5" t="s">
        <v>112</v>
      </c>
    </row>
    <row r="25" spans="1:17" ht="91" x14ac:dyDescent="0.2">
      <c r="A25" s="12">
        <v>24</v>
      </c>
      <c r="B25" s="3" t="s">
        <v>121</v>
      </c>
      <c r="C25" s="4" t="s">
        <v>16</v>
      </c>
      <c r="D25" s="4" t="s">
        <v>17</v>
      </c>
      <c r="E25" s="4">
        <v>1152446133</v>
      </c>
      <c r="F25" s="5" t="s">
        <v>122</v>
      </c>
      <c r="G25" s="5" t="s">
        <v>123</v>
      </c>
      <c r="H25" s="4">
        <v>43</v>
      </c>
      <c r="I25" s="4">
        <v>56</v>
      </c>
      <c r="J25" s="6" t="s">
        <v>71</v>
      </c>
      <c r="K25" s="6">
        <v>45473</v>
      </c>
      <c r="L25" s="7">
        <v>27500000</v>
      </c>
      <c r="M25" s="7">
        <v>19616667</v>
      </c>
      <c r="N25" s="7">
        <f t="shared" si="2"/>
        <v>7883333</v>
      </c>
      <c r="O25" s="8">
        <f t="shared" si="3"/>
        <v>0.71333334545454541</v>
      </c>
      <c r="P25" s="9" t="s">
        <v>124</v>
      </c>
      <c r="Q25" s="5" t="s">
        <v>22</v>
      </c>
    </row>
    <row r="26" spans="1:17" ht="65" x14ac:dyDescent="0.2">
      <c r="A26" s="12">
        <v>25</v>
      </c>
      <c r="B26" s="3" t="s">
        <v>125</v>
      </c>
      <c r="C26" s="4" t="s">
        <v>16</v>
      </c>
      <c r="D26" s="4" t="s">
        <v>17</v>
      </c>
      <c r="E26" s="4">
        <v>43873853</v>
      </c>
      <c r="F26" s="5" t="s">
        <v>126</v>
      </c>
      <c r="G26" s="5" t="s">
        <v>127</v>
      </c>
      <c r="H26" s="4">
        <v>56</v>
      </c>
      <c r="I26" s="4">
        <v>58</v>
      </c>
      <c r="J26" s="6" t="s">
        <v>71</v>
      </c>
      <c r="K26" s="6">
        <v>45382</v>
      </c>
      <c r="L26" s="7">
        <v>11000000</v>
      </c>
      <c r="M26" s="7">
        <v>11000000</v>
      </c>
      <c r="N26" s="7">
        <f t="shared" si="2"/>
        <v>0</v>
      </c>
      <c r="O26" s="8">
        <f t="shared" si="3"/>
        <v>1</v>
      </c>
      <c r="P26" s="9" t="s">
        <v>128</v>
      </c>
      <c r="Q26" s="5" t="s">
        <v>22</v>
      </c>
    </row>
    <row r="27" spans="1:17" ht="104" x14ac:dyDescent="0.2">
      <c r="A27" s="12">
        <v>26</v>
      </c>
      <c r="B27" s="3" t="s">
        <v>129</v>
      </c>
      <c r="C27" s="4" t="s">
        <v>16</v>
      </c>
      <c r="D27" s="4" t="s">
        <v>17</v>
      </c>
      <c r="E27" s="4">
        <v>1017273592</v>
      </c>
      <c r="F27" s="5" t="s">
        <v>130</v>
      </c>
      <c r="G27" s="5" t="s">
        <v>131</v>
      </c>
      <c r="H27" s="4">
        <v>60</v>
      </c>
      <c r="I27" s="4">
        <v>70</v>
      </c>
      <c r="J27" s="6" t="s">
        <v>71</v>
      </c>
      <c r="K27" s="6">
        <v>45473</v>
      </c>
      <c r="L27" s="7">
        <v>27500000</v>
      </c>
      <c r="M27" s="7">
        <v>27500000</v>
      </c>
      <c r="N27" s="7">
        <f t="shared" si="2"/>
        <v>0</v>
      </c>
      <c r="O27" s="8">
        <f t="shared" si="3"/>
        <v>1</v>
      </c>
      <c r="P27" s="9" t="s">
        <v>132</v>
      </c>
      <c r="Q27" s="5" t="s">
        <v>22</v>
      </c>
    </row>
    <row r="28" spans="1:17" ht="78" x14ac:dyDescent="0.2">
      <c r="A28" s="12">
        <v>27</v>
      </c>
      <c r="B28" s="3" t="s">
        <v>133</v>
      </c>
      <c r="C28" s="4" t="s">
        <v>16</v>
      </c>
      <c r="D28" s="4" t="s">
        <v>17</v>
      </c>
      <c r="E28" s="4">
        <v>1053814595</v>
      </c>
      <c r="F28" s="5" t="s">
        <v>134</v>
      </c>
      <c r="G28" s="5" t="s">
        <v>135</v>
      </c>
      <c r="H28" s="4" t="s">
        <v>136</v>
      </c>
      <c r="I28" s="4" t="s">
        <v>137</v>
      </c>
      <c r="J28" s="6" t="s">
        <v>71</v>
      </c>
      <c r="K28" s="6">
        <v>45535</v>
      </c>
      <c r="L28" s="7">
        <f>33500000+13401000</f>
        <v>46901000</v>
      </c>
      <c r="M28" s="7">
        <v>5360400</v>
      </c>
      <c r="N28" s="7">
        <f t="shared" si="2"/>
        <v>41540600</v>
      </c>
      <c r="O28" s="8">
        <f t="shared" si="3"/>
        <v>0.11429180614485832</v>
      </c>
      <c r="P28" s="9" t="s">
        <v>138</v>
      </c>
      <c r="Q28" s="5" t="s">
        <v>112</v>
      </c>
    </row>
    <row r="29" spans="1:17" ht="91" x14ac:dyDescent="0.2">
      <c r="A29" s="12">
        <v>28</v>
      </c>
      <c r="B29" s="3" t="s">
        <v>139</v>
      </c>
      <c r="C29" s="4" t="s">
        <v>16</v>
      </c>
      <c r="D29" s="4" t="s">
        <v>17</v>
      </c>
      <c r="E29" s="4">
        <v>43906353</v>
      </c>
      <c r="F29" s="5" t="s">
        <v>140</v>
      </c>
      <c r="G29" s="5" t="s">
        <v>141</v>
      </c>
      <c r="H29" s="4">
        <v>70</v>
      </c>
      <c r="I29" s="4">
        <v>72</v>
      </c>
      <c r="J29" s="6" t="s">
        <v>142</v>
      </c>
      <c r="K29" s="6">
        <v>45382</v>
      </c>
      <c r="L29" s="7">
        <v>12506667</v>
      </c>
      <c r="M29" s="7">
        <v>12506667</v>
      </c>
      <c r="N29" s="7">
        <f t="shared" si="2"/>
        <v>0</v>
      </c>
      <c r="O29" s="8">
        <f t="shared" si="3"/>
        <v>1</v>
      </c>
      <c r="P29" s="9" t="s">
        <v>143</v>
      </c>
      <c r="Q29" s="5" t="s">
        <v>22</v>
      </c>
    </row>
    <row r="30" spans="1:17" ht="91" x14ac:dyDescent="0.2">
      <c r="A30" s="12">
        <v>29</v>
      </c>
      <c r="B30" s="3" t="s">
        <v>144</v>
      </c>
      <c r="C30" s="4" t="s">
        <v>16</v>
      </c>
      <c r="D30" s="4" t="s">
        <v>17</v>
      </c>
      <c r="E30" s="4">
        <v>1047965594</v>
      </c>
      <c r="F30" s="5" t="s">
        <v>145</v>
      </c>
      <c r="G30" s="5" t="s">
        <v>146</v>
      </c>
      <c r="H30" s="4">
        <v>74</v>
      </c>
      <c r="I30" s="4">
        <v>76</v>
      </c>
      <c r="J30" s="6" t="s">
        <v>147</v>
      </c>
      <c r="K30" s="6">
        <v>45412</v>
      </c>
      <c r="L30" s="7">
        <v>26583333</v>
      </c>
      <c r="M30" s="7">
        <v>15583333</v>
      </c>
      <c r="N30" s="7">
        <f t="shared" si="2"/>
        <v>11000000</v>
      </c>
      <c r="O30" s="8">
        <f t="shared" si="3"/>
        <v>0.58620689136309578</v>
      </c>
      <c r="P30" s="9" t="s">
        <v>148</v>
      </c>
      <c r="Q30" s="5" t="s">
        <v>22</v>
      </c>
    </row>
    <row r="31" spans="1:17" ht="78" x14ac:dyDescent="0.2">
      <c r="A31" s="12">
        <v>30</v>
      </c>
      <c r="B31" s="3" t="s">
        <v>149</v>
      </c>
      <c r="C31" s="4" t="s">
        <v>16</v>
      </c>
      <c r="D31" s="4" t="s">
        <v>17</v>
      </c>
      <c r="E31" s="4">
        <v>1152465373</v>
      </c>
      <c r="F31" s="5" t="s">
        <v>150</v>
      </c>
      <c r="G31" s="5" t="s">
        <v>151</v>
      </c>
      <c r="H31" s="4">
        <v>73</v>
      </c>
      <c r="I31" s="4">
        <v>75</v>
      </c>
      <c r="J31" s="6" t="s">
        <v>147</v>
      </c>
      <c r="K31" s="6">
        <v>45473</v>
      </c>
      <c r="L31" s="7">
        <v>26583333</v>
      </c>
      <c r="M31" s="7">
        <v>26583333</v>
      </c>
      <c r="N31" s="7">
        <f t="shared" si="2"/>
        <v>0</v>
      </c>
      <c r="O31" s="8">
        <f t="shared" si="3"/>
        <v>1</v>
      </c>
      <c r="P31" s="9" t="s">
        <v>152</v>
      </c>
      <c r="Q31" s="5" t="s">
        <v>22</v>
      </c>
    </row>
    <row r="32" spans="1:17" ht="78" x14ac:dyDescent="0.2">
      <c r="A32" s="12">
        <v>31</v>
      </c>
      <c r="B32" s="3" t="s">
        <v>153</v>
      </c>
      <c r="C32" s="4" t="s">
        <v>16</v>
      </c>
      <c r="D32" s="4" t="s">
        <v>17</v>
      </c>
      <c r="E32" s="4">
        <v>1037581816</v>
      </c>
      <c r="F32" s="5" t="s">
        <v>154</v>
      </c>
      <c r="G32" s="5" t="s">
        <v>155</v>
      </c>
      <c r="H32" s="4">
        <v>72</v>
      </c>
      <c r="I32" s="4">
        <v>74</v>
      </c>
      <c r="J32" s="6" t="s">
        <v>147</v>
      </c>
      <c r="K32" s="6">
        <v>45473</v>
      </c>
      <c r="L32" s="7">
        <v>26583333</v>
      </c>
      <c r="M32" s="7">
        <v>26583333</v>
      </c>
      <c r="N32" s="7">
        <f t="shared" si="2"/>
        <v>0</v>
      </c>
      <c r="O32" s="8">
        <f t="shared" si="3"/>
        <v>1</v>
      </c>
      <c r="P32" s="9" t="s">
        <v>156</v>
      </c>
      <c r="Q32" s="5" t="s">
        <v>22</v>
      </c>
    </row>
    <row r="33" spans="1:17" ht="65" x14ac:dyDescent="0.2">
      <c r="A33" s="12">
        <v>32</v>
      </c>
      <c r="B33" s="3" t="s">
        <v>157</v>
      </c>
      <c r="C33" s="4" t="s">
        <v>16</v>
      </c>
      <c r="D33" s="4" t="s">
        <v>17</v>
      </c>
      <c r="E33" s="4">
        <v>15439658</v>
      </c>
      <c r="F33" s="5" t="s">
        <v>158</v>
      </c>
      <c r="G33" s="5" t="s">
        <v>159</v>
      </c>
      <c r="H33" s="4">
        <v>71</v>
      </c>
      <c r="I33" s="4">
        <v>73</v>
      </c>
      <c r="J33" s="6" t="s">
        <v>147</v>
      </c>
      <c r="K33" s="6">
        <v>45473</v>
      </c>
      <c r="L33" s="7">
        <v>32383333</v>
      </c>
      <c r="M33" s="7">
        <v>32383333</v>
      </c>
      <c r="N33" s="7">
        <f t="shared" si="2"/>
        <v>0</v>
      </c>
      <c r="O33" s="8">
        <f t="shared" si="3"/>
        <v>1</v>
      </c>
      <c r="P33" s="9" t="s">
        <v>160</v>
      </c>
      <c r="Q33" s="5" t="s">
        <v>22</v>
      </c>
    </row>
    <row r="34" spans="1:17" ht="39" x14ac:dyDescent="0.2">
      <c r="A34" s="12">
        <v>33</v>
      </c>
      <c r="B34" s="3" t="s">
        <v>161</v>
      </c>
      <c r="C34" s="4" t="s">
        <v>162</v>
      </c>
      <c r="D34" s="4" t="s">
        <v>163</v>
      </c>
      <c r="E34" s="4">
        <v>811009788</v>
      </c>
      <c r="F34" s="5" t="s">
        <v>164</v>
      </c>
      <c r="G34" s="5" t="s">
        <v>165</v>
      </c>
      <c r="H34" s="4">
        <v>26</v>
      </c>
      <c r="I34" s="4">
        <v>77</v>
      </c>
      <c r="J34" s="6" t="s">
        <v>166</v>
      </c>
      <c r="K34" s="6">
        <v>45657</v>
      </c>
      <c r="L34" s="7">
        <v>6000000</v>
      </c>
      <c r="M34" s="7">
        <v>0</v>
      </c>
      <c r="N34" s="7">
        <f t="shared" si="2"/>
        <v>6000000</v>
      </c>
      <c r="O34" s="8">
        <f t="shared" si="3"/>
        <v>0</v>
      </c>
      <c r="P34" s="9"/>
      <c r="Q34" s="5" t="s">
        <v>112</v>
      </c>
    </row>
    <row r="35" spans="1:17" ht="91" x14ac:dyDescent="0.2">
      <c r="A35" s="12">
        <v>34</v>
      </c>
      <c r="B35" s="3" t="s">
        <v>167</v>
      </c>
      <c r="C35" s="4" t="s">
        <v>16</v>
      </c>
      <c r="D35" s="4" t="s">
        <v>17</v>
      </c>
      <c r="E35" s="4">
        <v>43545688</v>
      </c>
      <c r="F35" s="5" t="s">
        <v>168</v>
      </c>
      <c r="G35" s="5" t="s">
        <v>169</v>
      </c>
      <c r="H35" s="4">
        <v>79</v>
      </c>
      <c r="I35" s="4">
        <v>80</v>
      </c>
      <c r="J35" s="6" t="s">
        <v>170</v>
      </c>
      <c r="K35" s="6">
        <v>45473</v>
      </c>
      <c r="L35" s="7">
        <v>30819954</v>
      </c>
      <c r="M35" s="7">
        <v>30819954</v>
      </c>
      <c r="N35" s="7">
        <f t="shared" si="2"/>
        <v>0</v>
      </c>
      <c r="O35" s="8">
        <f t="shared" si="3"/>
        <v>1</v>
      </c>
      <c r="P35" s="9" t="s">
        <v>171</v>
      </c>
      <c r="Q35" s="5" t="s">
        <v>22</v>
      </c>
    </row>
    <row r="36" spans="1:17" ht="78" x14ac:dyDescent="0.2">
      <c r="A36" s="12">
        <v>35</v>
      </c>
      <c r="B36" s="3" t="s">
        <v>172</v>
      </c>
      <c r="C36" s="4" t="s">
        <v>16</v>
      </c>
      <c r="D36" s="4" t="s">
        <v>17</v>
      </c>
      <c r="E36" s="4">
        <v>1037606464</v>
      </c>
      <c r="F36" s="5" t="s">
        <v>173</v>
      </c>
      <c r="G36" s="5" t="s">
        <v>174</v>
      </c>
      <c r="H36" s="4">
        <v>84</v>
      </c>
      <c r="I36" s="4">
        <v>81</v>
      </c>
      <c r="J36" s="6" t="s">
        <v>175</v>
      </c>
      <c r="K36" s="6">
        <v>45473</v>
      </c>
      <c r="L36" s="7">
        <v>18723339</v>
      </c>
      <c r="M36" s="7">
        <v>18723333</v>
      </c>
      <c r="N36" s="7">
        <f t="shared" si="2"/>
        <v>6</v>
      </c>
      <c r="O36" s="8">
        <f t="shared" si="3"/>
        <v>0.99999967954433766</v>
      </c>
      <c r="P36" s="9" t="s">
        <v>176</v>
      </c>
      <c r="Q36" s="5" t="s">
        <v>22</v>
      </c>
    </row>
    <row r="37" spans="1:17" ht="78" x14ac:dyDescent="0.2">
      <c r="A37" s="12">
        <v>36</v>
      </c>
      <c r="B37" s="3" t="s">
        <v>177</v>
      </c>
      <c r="C37" s="4" t="s">
        <v>16</v>
      </c>
      <c r="D37" s="4" t="s">
        <v>17</v>
      </c>
      <c r="E37" s="4">
        <v>43991611</v>
      </c>
      <c r="F37" s="5" t="s">
        <v>178</v>
      </c>
      <c r="G37" s="5" t="s">
        <v>179</v>
      </c>
      <c r="H37" s="4">
        <v>83</v>
      </c>
      <c r="I37" s="4">
        <v>82</v>
      </c>
      <c r="J37" s="6" t="s">
        <v>175</v>
      </c>
      <c r="K37" s="6">
        <v>45473</v>
      </c>
      <c r="L37" s="7">
        <v>25116661</v>
      </c>
      <c r="M37" s="7">
        <v>25116661</v>
      </c>
      <c r="N37" s="7">
        <f t="shared" si="2"/>
        <v>0</v>
      </c>
      <c r="O37" s="8">
        <f t="shared" si="3"/>
        <v>1</v>
      </c>
      <c r="P37" s="9" t="s">
        <v>180</v>
      </c>
      <c r="Q37" s="5" t="s">
        <v>22</v>
      </c>
    </row>
    <row r="38" spans="1:17" ht="78" x14ac:dyDescent="0.2">
      <c r="A38" s="12">
        <v>37</v>
      </c>
      <c r="B38" s="3" t="s">
        <v>181</v>
      </c>
      <c r="C38" s="4" t="s">
        <v>16</v>
      </c>
      <c r="D38" s="4" t="s">
        <v>17</v>
      </c>
      <c r="E38" s="4">
        <v>1007251128</v>
      </c>
      <c r="F38" s="5" t="s">
        <v>182</v>
      </c>
      <c r="G38" s="5" t="s">
        <v>183</v>
      </c>
      <c r="H38" s="4">
        <v>58</v>
      </c>
      <c r="I38" s="4">
        <v>84</v>
      </c>
      <c r="J38" s="6" t="s">
        <v>170</v>
      </c>
      <c r="K38" s="6">
        <v>45394</v>
      </c>
      <c r="L38" s="7">
        <v>8200000</v>
      </c>
      <c r="M38" s="7">
        <v>8200000</v>
      </c>
      <c r="N38" s="7">
        <f t="shared" si="2"/>
        <v>0</v>
      </c>
      <c r="O38" s="8">
        <f t="shared" si="3"/>
        <v>1</v>
      </c>
      <c r="P38" s="9" t="s">
        <v>184</v>
      </c>
      <c r="Q38" s="5" t="s">
        <v>22</v>
      </c>
    </row>
    <row r="39" spans="1:17" ht="65" x14ac:dyDescent="0.2">
      <c r="A39" s="12">
        <v>38</v>
      </c>
      <c r="B39" s="3" t="s">
        <v>185</v>
      </c>
      <c r="C39" s="4" t="s">
        <v>16</v>
      </c>
      <c r="D39" s="4" t="s">
        <v>17</v>
      </c>
      <c r="E39" s="4">
        <v>1035425741</v>
      </c>
      <c r="F39" s="5" t="s">
        <v>186</v>
      </c>
      <c r="G39" s="5" t="s">
        <v>187</v>
      </c>
      <c r="H39" s="4">
        <v>81</v>
      </c>
      <c r="I39" s="4">
        <v>83</v>
      </c>
      <c r="J39" s="6" t="s">
        <v>170</v>
      </c>
      <c r="K39" s="6">
        <v>45387</v>
      </c>
      <c r="L39" s="7">
        <v>25300000</v>
      </c>
      <c r="M39" s="7">
        <v>9716667</v>
      </c>
      <c r="N39" s="7">
        <f t="shared" si="2"/>
        <v>15583333</v>
      </c>
      <c r="O39" s="8">
        <f t="shared" si="3"/>
        <v>0.38405798418972331</v>
      </c>
      <c r="P39" s="9" t="s">
        <v>188</v>
      </c>
      <c r="Q39" s="5" t="s">
        <v>22</v>
      </c>
    </row>
    <row r="40" spans="1:17" ht="78" x14ac:dyDescent="0.2">
      <c r="A40" s="12">
        <v>39</v>
      </c>
      <c r="B40" s="3" t="s">
        <v>189</v>
      </c>
      <c r="C40" s="4" t="s">
        <v>16</v>
      </c>
      <c r="D40" s="4" t="s">
        <v>17</v>
      </c>
      <c r="E40" s="4">
        <v>1152199603</v>
      </c>
      <c r="F40" s="5" t="s">
        <v>190</v>
      </c>
      <c r="G40" s="5" t="s">
        <v>191</v>
      </c>
      <c r="H40" s="4">
        <v>86</v>
      </c>
      <c r="I40" s="4">
        <v>86</v>
      </c>
      <c r="J40" s="6" t="s">
        <v>175</v>
      </c>
      <c r="K40" s="6">
        <v>45473</v>
      </c>
      <c r="L40" s="7">
        <v>25116661</v>
      </c>
      <c r="M40" s="7">
        <v>25116661</v>
      </c>
      <c r="N40" s="7">
        <f t="shared" si="2"/>
        <v>0</v>
      </c>
      <c r="O40" s="8">
        <f t="shared" si="3"/>
        <v>1</v>
      </c>
      <c r="P40" s="9" t="s">
        <v>192</v>
      </c>
      <c r="Q40" s="5" t="s">
        <v>22</v>
      </c>
    </row>
    <row r="41" spans="1:17" ht="78" x14ac:dyDescent="0.2">
      <c r="A41" s="12">
        <v>40</v>
      </c>
      <c r="B41" s="3" t="s">
        <v>193</v>
      </c>
      <c r="C41" s="4" t="s">
        <v>16</v>
      </c>
      <c r="D41" s="4" t="s">
        <v>17</v>
      </c>
      <c r="E41" s="4">
        <v>1035304244</v>
      </c>
      <c r="F41" s="5" t="s">
        <v>194</v>
      </c>
      <c r="G41" s="5" t="s">
        <v>195</v>
      </c>
      <c r="H41" s="4">
        <v>82</v>
      </c>
      <c r="I41" s="4">
        <v>87</v>
      </c>
      <c r="J41" s="6" t="s">
        <v>175</v>
      </c>
      <c r="K41" s="6">
        <v>45473</v>
      </c>
      <c r="L41" s="7">
        <v>25116661</v>
      </c>
      <c r="M41" s="7">
        <v>25116661</v>
      </c>
      <c r="N41" s="7">
        <f t="shared" si="2"/>
        <v>0</v>
      </c>
      <c r="O41" s="8">
        <f t="shared" si="3"/>
        <v>1</v>
      </c>
      <c r="P41" s="9" t="s">
        <v>196</v>
      </c>
      <c r="Q41" s="5" t="s">
        <v>22</v>
      </c>
    </row>
    <row r="42" spans="1:17" ht="78" x14ac:dyDescent="0.2">
      <c r="A42" s="12">
        <v>41</v>
      </c>
      <c r="B42" s="3" t="s">
        <v>197</v>
      </c>
      <c r="C42" s="4" t="s">
        <v>16</v>
      </c>
      <c r="D42" s="4" t="s">
        <v>17</v>
      </c>
      <c r="E42" s="4">
        <v>43584705</v>
      </c>
      <c r="F42" s="5" t="s">
        <v>198</v>
      </c>
      <c r="G42" s="5" t="s">
        <v>199</v>
      </c>
      <c r="H42" s="4">
        <v>85</v>
      </c>
      <c r="I42" s="4">
        <v>88</v>
      </c>
      <c r="J42" s="6" t="s">
        <v>175</v>
      </c>
      <c r="K42" s="6">
        <v>45473</v>
      </c>
      <c r="L42" s="7">
        <v>25116661</v>
      </c>
      <c r="M42" s="7">
        <v>25116661</v>
      </c>
      <c r="N42" s="7">
        <f t="shared" si="2"/>
        <v>0</v>
      </c>
      <c r="O42" s="8">
        <f t="shared" si="3"/>
        <v>1</v>
      </c>
      <c r="P42" s="9" t="s">
        <v>200</v>
      </c>
      <c r="Q42" s="5" t="s">
        <v>22</v>
      </c>
    </row>
    <row r="43" spans="1:17" ht="78" x14ac:dyDescent="0.2">
      <c r="A43" s="12">
        <v>42</v>
      </c>
      <c r="B43" s="3" t="s">
        <v>201</v>
      </c>
      <c r="C43" s="4" t="s">
        <v>16</v>
      </c>
      <c r="D43" s="4" t="s">
        <v>17</v>
      </c>
      <c r="E43" s="4">
        <v>1128267201</v>
      </c>
      <c r="F43" s="5" t="s">
        <v>202</v>
      </c>
      <c r="G43" s="5" t="s">
        <v>203</v>
      </c>
      <c r="H43" s="4">
        <v>78</v>
      </c>
      <c r="I43" s="4">
        <v>93</v>
      </c>
      <c r="J43" s="6" t="s">
        <v>204</v>
      </c>
      <c r="K43" s="6">
        <v>45473</v>
      </c>
      <c r="L43" s="7">
        <v>33000000</v>
      </c>
      <c r="M43" s="7">
        <v>33000000</v>
      </c>
      <c r="N43" s="7">
        <f t="shared" si="2"/>
        <v>0</v>
      </c>
      <c r="O43" s="8">
        <f t="shared" si="3"/>
        <v>1</v>
      </c>
      <c r="P43" s="9" t="s">
        <v>205</v>
      </c>
      <c r="Q43" s="5" t="s">
        <v>22</v>
      </c>
    </row>
    <row r="44" spans="1:17" ht="65" x14ac:dyDescent="0.2">
      <c r="A44" s="12">
        <v>43</v>
      </c>
      <c r="B44" s="3" t="s">
        <v>206</v>
      </c>
      <c r="C44" s="4" t="s">
        <v>16</v>
      </c>
      <c r="D44" s="4" t="s">
        <v>17</v>
      </c>
      <c r="E44" s="4">
        <v>32242874</v>
      </c>
      <c r="F44" s="5" t="s">
        <v>207</v>
      </c>
      <c r="G44" s="5" t="s">
        <v>208</v>
      </c>
      <c r="H44" s="4">
        <v>94</v>
      </c>
      <c r="I44" s="4">
        <v>91</v>
      </c>
      <c r="J44" s="6" t="s">
        <v>204</v>
      </c>
      <c r="K44" s="6">
        <v>45504</v>
      </c>
      <c r="L44" s="7">
        <v>36179946</v>
      </c>
      <c r="M44" s="7">
        <v>36179946</v>
      </c>
      <c r="N44" s="7">
        <f t="shared" si="2"/>
        <v>0</v>
      </c>
      <c r="O44" s="8">
        <f t="shared" si="3"/>
        <v>1</v>
      </c>
      <c r="P44" s="9" t="s">
        <v>209</v>
      </c>
      <c r="Q44" s="5" t="s">
        <v>22</v>
      </c>
    </row>
    <row r="45" spans="1:17" ht="65" x14ac:dyDescent="0.2">
      <c r="A45" s="12">
        <v>44</v>
      </c>
      <c r="B45" s="3" t="s">
        <v>210</v>
      </c>
      <c r="C45" s="4" t="s">
        <v>16</v>
      </c>
      <c r="D45" s="4" t="s">
        <v>17</v>
      </c>
      <c r="E45" s="4">
        <v>1017199338</v>
      </c>
      <c r="F45" s="5" t="s">
        <v>211</v>
      </c>
      <c r="G45" s="5" t="s">
        <v>212</v>
      </c>
      <c r="H45" s="4">
        <v>93</v>
      </c>
      <c r="I45" s="4">
        <v>82</v>
      </c>
      <c r="J45" s="6" t="s">
        <v>213</v>
      </c>
      <c r="K45" s="6">
        <v>45504</v>
      </c>
      <c r="L45" s="7">
        <v>35956663</v>
      </c>
      <c r="M45" s="7">
        <v>24790000</v>
      </c>
      <c r="N45" s="7">
        <f t="shared" si="2"/>
        <v>11166663</v>
      </c>
      <c r="O45" s="8">
        <f t="shared" si="3"/>
        <v>0.68944106409429595</v>
      </c>
      <c r="P45" s="9" t="s">
        <v>214</v>
      </c>
      <c r="Q45" s="5" t="s">
        <v>22</v>
      </c>
    </row>
    <row r="46" spans="1:17" ht="65" x14ac:dyDescent="0.2">
      <c r="A46" s="12">
        <v>45</v>
      </c>
      <c r="B46" s="3" t="s">
        <v>215</v>
      </c>
      <c r="C46" s="4" t="s">
        <v>16</v>
      </c>
      <c r="D46" s="4" t="s">
        <v>17</v>
      </c>
      <c r="E46" s="4">
        <v>1017147749</v>
      </c>
      <c r="F46" s="5" t="s">
        <v>216</v>
      </c>
      <c r="G46" s="5" t="s">
        <v>217</v>
      </c>
      <c r="H46" s="4">
        <v>80</v>
      </c>
      <c r="I46" s="4">
        <v>98</v>
      </c>
      <c r="J46" s="6" t="s">
        <v>218</v>
      </c>
      <c r="K46" s="6">
        <v>45473</v>
      </c>
      <c r="L46" s="7">
        <v>36833330</v>
      </c>
      <c r="M46" s="7">
        <v>36833330</v>
      </c>
      <c r="N46" s="7">
        <f t="shared" si="2"/>
        <v>0</v>
      </c>
      <c r="O46" s="8">
        <f t="shared" si="3"/>
        <v>1</v>
      </c>
      <c r="P46" s="9" t="s">
        <v>219</v>
      </c>
      <c r="Q46" s="5" t="s">
        <v>22</v>
      </c>
    </row>
    <row r="47" spans="1:17" ht="65" x14ac:dyDescent="0.2">
      <c r="A47" s="12">
        <v>46</v>
      </c>
      <c r="B47" s="3" t="s">
        <v>220</v>
      </c>
      <c r="C47" s="4" t="s">
        <v>16</v>
      </c>
      <c r="D47" s="4" t="s">
        <v>17</v>
      </c>
      <c r="E47" s="4">
        <v>1017197611</v>
      </c>
      <c r="F47" s="5" t="s">
        <v>221</v>
      </c>
      <c r="G47" s="5" t="s">
        <v>222</v>
      </c>
      <c r="H47" s="4">
        <v>92</v>
      </c>
      <c r="I47" s="4">
        <v>94</v>
      </c>
      <c r="J47" s="6" t="s">
        <v>213</v>
      </c>
      <c r="K47" s="6">
        <v>45504</v>
      </c>
      <c r="L47" s="7">
        <v>29516667</v>
      </c>
      <c r="M47" s="7">
        <v>29516667</v>
      </c>
      <c r="N47" s="7">
        <f t="shared" si="2"/>
        <v>0</v>
      </c>
      <c r="O47" s="8">
        <f t="shared" si="3"/>
        <v>1</v>
      </c>
      <c r="P47" s="9" t="s">
        <v>223</v>
      </c>
      <c r="Q47" s="5" t="s">
        <v>22</v>
      </c>
    </row>
    <row r="48" spans="1:17" ht="143" x14ac:dyDescent="0.2">
      <c r="A48" s="12">
        <v>47</v>
      </c>
      <c r="B48" s="3" t="s">
        <v>224</v>
      </c>
      <c r="C48" s="4" t="s">
        <v>16</v>
      </c>
      <c r="D48" s="4" t="s">
        <v>17</v>
      </c>
      <c r="E48" s="4">
        <v>43869331</v>
      </c>
      <c r="F48" s="5" t="s">
        <v>225</v>
      </c>
      <c r="G48" s="5" t="s">
        <v>226</v>
      </c>
      <c r="H48" s="4">
        <v>95</v>
      </c>
      <c r="I48" s="4">
        <v>95</v>
      </c>
      <c r="J48" s="6" t="s">
        <v>213</v>
      </c>
      <c r="K48" s="6">
        <v>45503</v>
      </c>
      <c r="L48" s="7">
        <v>35956613</v>
      </c>
      <c r="M48" s="7">
        <v>35956613</v>
      </c>
      <c r="N48" s="7">
        <f t="shared" si="2"/>
        <v>0</v>
      </c>
      <c r="O48" s="8">
        <f t="shared" si="3"/>
        <v>1</v>
      </c>
      <c r="P48" s="9" t="s">
        <v>228</v>
      </c>
      <c r="Q48" s="5" t="s">
        <v>22</v>
      </c>
    </row>
    <row r="49" spans="1:17" ht="78" x14ac:dyDescent="0.2">
      <c r="A49" s="12">
        <v>48</v>
      </c>
      <c r="B49" s="3" t="s">
        <v>229</v>
      </c>
      <c r="C49" s="4" t="s">
        <v>16</v>
      </c>
      <c r="D49" s="4" t="s">
        <v>17</v>
      </c>
      <c r="E49" s="4">
        <v>1000395215</v>
      </c>
      <c r="F49" s="5" t="s">
        <v>230</v>
      </c>
      <c r="G49" s="5" t="s">
        <v>231</v>
      </c>
      <c r="H49" s="4">
        <v>89</v>
      </c>
      <c r="I49" s="4">
        <v>96</v>
      </c>
      <c r="J49" s="6" t="s">
        <v>213</v>
      </c>
      <c r="K49" s="6">
        <v>45504</v>
      </c>
      <c r="L49" s="7">
        <v>4900000</v>
      </c>
      <c r="M49" s="7">
        <v>4900000</v>
      </c>
      <c r="N49" s="7">
        <f t="shared" si="2"/>
        <v>0</v>
      </c>
      <c r="O49" s="8">
        <f t="shared" si="3"/>
        <v>1</v>
      </c>
      <c r="P49" s="9" t="s">
        <v>232</v>
      </c>
      <c r="Q49" s="5" t="s">
        <v>22</v>
      </c>
    </row>
    <row r="50" spans="1:17" ht="78" x14ac:dyDescent="0.2">
      <c r="A50" s="12">
        <v>49</v>
      </c>
      <c r="B50" s="3" t="s">
        <v>233</v>
      </c>
      <c r="C50" s="4" t="s">
        <v>16</v>
      </c>
      <c r="D50" s="4" t="s">
        <v>17</v>
      </c>
      <c r="E50" s="4">
        <v>1017231933</v>
      </c>
      <c r="F50" s="5" t="s">
        <v>234</v>
      </c>
      <c r="G50" s="5" t="s">
        <v>66</v>
      </c>
      <c r="H50" s="4">
        <v>90</v>
      </c>
      <c r="I50" s="4">
        <v>97</v>
      </c>
      <c r="J50" s="6" t="s">
        <v>213</v>
      </c>
      <c r="K50" s="6">
        <v>45504</v>
      </c>
      <c r="L50" s="7">
        <v>16100000</v>
      </c>
      <c r="M50" s="7">
        <v>4900000</v>
      </c>
      <c r="N50" s="7">
        <f t="shared" si="2"/>
        <v>11200000</v>
      </c>
      <c r="O50" s="8">
        <f t="shared" si="3"/>
        <v>0.30434782608695654</v>
      </c>
      <c r="P50" s="9" t="s">
        <v>235</v>
      </c>
      <c r="Q50" s="5" t="s">
        <v>22</v>
      </c>
    </row>
    <row r="51" spans="1:17" ht="65" x14ac:dyDescent="0.2">
      <c r="A51" s="12">
        <v>50</v>
      </c>
      <c r="B51" s="3" t="s">
        <v>236</v>
      </c>
      <c r="C51" s="4" t="s">
        <v>16</v>
      </c>
      <c r="D51" s="4" t="s">
        <v>17</v>
      </c>
      <c r="E51" s="4">
        <v>43498484</v>
      </c>
      <c r="F51" s="5" t="s">
        <v>237</v>
      </c>
      <c r="G51" s="5" t="s">
        <v>238</v>
      </c>
      <c r="H51" s="4">
        <v>96</v>
      </c>
      <c r="I51" s="4">
        <v>99</v>
      </c>
      <c r="J51" s="6" t="s">
        <v>213</v>
      </c>
      <c r="K51" s="6">
        <v>45503</v>
      </c>
      <c r="L51" s="7">
        <v>22003337</v>
      </c>
      <c r="M51" s="7">
        <v>19307261</v>
      </c>
      <c r="N51" s="7">
        <f t="shared" si="2"/>
        <v>2696076</v>
      </c>
      <c r="O51" s="8">
        <f t="shared" si="3"/>
        <v>0.87746967653133701</v>
      </c>
      <c r="P51" s="9" t="s">
        <v>239</v>
      </c>
      <c r="Q51" s="5" t="s">
        <v>22</v>
      </c>
    </row>
    <row r="52" spans="1:17" ht="91" x14ac:dyDescent="0.2">
      <c r="A52" s="12">
        <v>51</v>
      </c>
      <c r="B52" s="3" t="s">
        <v>240</v>
      </c>
      <c r="C52" s="4" t="s">
        <v>16</v>
      </c>
      <c r="D52" s="4" t="s">
        <v>17</v>
      </c>
      <c r="E52" s="4">
        <v>70051231</v>
      </c>
      <c r="F52" s="5" t="s">
        <v>241</v>
      </c>
      <c r="G52" s="5" t="s">
        <v>242</v>
      </c>
      <c r="H52" s="4">
        <v>98</v>
      </c>
      <c r="I52" s="4">
        <v>100</v>
      </c>
      <c r="J52" s="6" t="s">
        <v>218</v>
      </c>
      <c r="K52" s="6">
        <v>45473</v>
      </c>
      <c r="L52" s="7">
        <v>23833330</v>
      </c>
      <c r="M52" s="7">
        <v>23833330</v>
      </c>
      <c r="N52" s="7">
        <f t="shared" si="2"/>
        <v>0</v>
      </c>
      <c r="O52" s="8">
        <f t="shared" si="3"/>
        <v>1</v>
      </c>
      <c r="P52" s="9" t="s">
        <v>243</v>
      </c>
      <c r="Q52" s="5" t="s">
        <v>22</v>
      </c>
    </row>
    <row r="53" spans="1:17" ht="91" x14ac:dyDescent="0.2">
      <c r="A53" s="12">
        <v>52</v>
      </c>
      <c r="B53" s="3" t="s">
        <v>244</v>
      </c>
      <c r="C53" s="4" t="s">
        <v>16</v>
      </c>
      <c r="D53" s="4" t="s">
        <v>17</v>
      </c>
      <c r="E53" s="4">
        <v>1035873109</v>
      </c>
      <c r="F53" s="5" t="s">
        <v>245</v>
      </c>
      <c r="G53" s="5" t="s">
        <v>246</v>
      </c>
      <c r="H53" s="4">
        <v>105</v>
      </c>
      <c r="I53" s="4">
        <v>108</v>
      </c>
      <c r="J53" s="6" t="s">
        <v>247</v>
      </c>
      <c r="K53" s="6">
        <v>45504</v>
      </c>
      <c r="L53" s="7">
        <v>20090009</v>
      </c>
      <c r="M53" s="7">
        <v>20090000</v>
      </c>
      <c r="N53" s="7">
        <f t="shared" si="2"/>
        <v>9</v>
      </c>
      <c r="O53" s="8">
        <f t="shared" si="3"/>
        <v>0.999999552016129</v>
      </c>
      <c r="P53" s="9" t="s">
        <v>248</v>
      </c>
      <c r="Q53" s="5" t="s">
        <v>22</v>
      </c>
    </row>
    <row r="54" spans="1:17" ht="52" x14ac:dyDescent="0.2">
      <c r="A54" s="12">
        <v>53</v>
      </c>
      <c r="B54" s="3" t="s">
        <v>249</v>
      </c>
      <c r="C54" s="4" t="s">
        <v>162</v>
      </c>
      <c r="D54" s="4" t="s">
        <v>250</v>
      </c>
      <c r="E54" s="4">
        <v>901677477</v>
      </c>
      <c r="F54" s="5" t="s">
        <v>251</v>
      </c>
      <c r="G54" s="5" t="s">
        <v>252</v>
      </c>
      <c r="H54" s="4">
        <v>76</v>
      </c>
      <c r="I54" s="4">
        <v>106</v>
      </c>
      <c r="J54" s="6" t="s">
        <v>247</v>
      </c>
      <c r="K54" s="6">
        <v>45657</v>
      </c>
      <c r="L54" s="7">
        <v>119581430</v>
      </c>
      <c r="M54" s="7">
        <v>0</v>
      </c>
      <c r="N54" s="7">
        <f t="shared" si="2"/>
        <v>119581430</v>
      </c>
      <c r="O54" s="8">
        <f t="shared" si="3"/>
        <v>0</v>
      </c>
      <c r="P54" s="9"/>
      <c r="Q54" s="5" t="s">
        <v>112</v>
      </c>
    </row>
    <row r="55" spans="1:17" ht="78" x14ac:dyDescent="0.2">
      <c r="A55" s="12">
        <v>54</v>
      </c>
      <c r="B55" s="3" t="s">
        <v>253</v>
      </c>
      <c r="C55" s="4" t="s">
        <v>16</v>
      </c>
      <c r="D55" s="4" t="s">
        <v>17</v>
      </c>
      <c r="E55" s="4">
        <v>1026152571</v>
      </c>
      <c r="F55" s="5" t="s">
        <v>254</v>
      </c>
      <c r="G55" s="5" t="s">
        <v>255</v>
      </c>
      <c r="H55" s="4">
        <v>91</v>
      </c>
      <c r="I55" s="4">
        <v>110</v>
      </c>
      <c r="J55" s="6" t="s">
        <v>247</v>
      </c>
      <c r="K55" s="6">
        <v>45504</v>
      </c>
      <c r="L55" s="7">
        <v>14700000</v>
      </c>
      <c r="M55" s="7">
        <v>5000000</v>
      </c>
      <c r="N55" s="7">
        <f t="shared" si="2"/>
        <v>9700000</v>
      </c>
      <c r="O55" s="8">
        <f t="shared" si="3"/>
        <v>0.3401360544217687</v>
      </c>
      <c r="P55" s="9" t="s">
        <v>256</v>
      </c>
      <c r="Q55" s="5" t="s">
        <v>22</v>
      </c>
    </row>
    <row r="56" spans="1:17" ht="65" x14ac:dyDescent="0.2">
      <c r="A56" s="12">
        <v>55</v>
      </c>
      <c r="B56" s="3" t="s">
        <v>257</v>
      </c>
      <c r="C56" s="4" t="s">
        <v>16</v>
      </c>
      <c r="D56" s="4" t="s">
        <v>106</v>
      </c>
      <c r="E56" s="4">
        <v>890909297</v>
      </c>
      <c r="F56" s="5" t="s">
        <v>258</v>
      </c>
      <c r="G56" s="5" t="s">
        <v>259</v>
      </c>
      <c r="H56" s="4">
        <v>104</v>
      </c>
      <c r="I56" s="4">
        <v>109</v>
      </c>
      <c r="J56" s="6" t="s">
        <v>260</v>
      </c>
      <c r="K56" s="6">
        <v>45656</v>
      </c>
      <c r="L56" s="7">
        <v>525000000</v>
      </c>
      <c r="M56" s="7">
        <v>0</v>
      </c>
      <c r="N56" s="7">
        <f t="shared" si="2"/>
        <v>525000000</v>
      </c>
      <c r="O56" s="8">
        <f t="shared" si="3"/>
        <v>0</v>
      </c>
      <c r="P56" s="9" t="s">
        <v>261</v>
      </c>
      <c r="Q56" s="5" t="s">
        <v>112</v>
      </c>
    </row>
    <row r="57" spans="1:17" ht="78" x14ac:dyDescent="0.2">
      <c r="A57" s="12">
        <v>56</v>
      </c>
      <c r="B57" s="3" t="s">
        <v>262</v>
      </c>
      <c r="C57" s="4" t="s">
        <v>16</v>
      </c>
      <c r="D57" s="4" t="s">
        <v>17</v>
      </c>
      <c r="E57" s="4">
        <v>15371853</v>
      </c>
      <c r="F57" s="5" t="s">
        <v>263</v>
      </c>
      <c r="G57" s="5" t="s">
        <v>264</v>
      </c>
      <c r="H57" s="4">
        <v>103</v>
      </c>
      <c r="I57" s="4">
        <v>121</v>
      </c>
      <c r="J57" s="6" t="s">
        <v>260</v>
      </c>
      <c r="K57" s="6">
        <v>45504</v>
      </c>
      <c r="L57" s="7">
        <v>26583325</v>
      </c>
      <c r="M57" s="7">
        <v>26583325</v>
      </c>
      <c r="N57" s="7">
        <f t="shared" si="2"/>
        <v>0</v>
      </c>
      <c r="O57" s="8">
        <f t="shared" si="3"/>
        <v>1</v>
      </c>
      <c r="P57" s="9" t="s">
        <v>265</v>
      </c>
      <c r="Q57" s="5" t="s">
        <v>22</v>
      </c>
    </row>
    <row r="58" spans="1:17" ht="78" x14ac:dyDescent="0.2">
      <c r="A58" s="12">
        <v>57</v>
      </c>
      <c r="B58" s="3" t="s">
        <v>266</v>
      </c>
      <c r="C58" s="4" t="s">
        <v>16</v>
      </c>
      <c r="D58" s="4" t="s">
        <v>17</v>
      </c>
      <c r="E58" s="4">
        <v>39277746</v>
      </c>
      <c r="F58" s="5" t="s">
        <v>267</v>
      </c>
      <c r="G58" s="5" t="s">
        <v>268</v>
      </c>
      <c r="H58" s="4">
        <v>116</v>
      </c>
      <c r="I58" s="4">
        <v>122</v>
      </c>
      <c r="J58" s="6" t="s">
        <v>260</v>
      </c>
      <c r="K58" s="6">
        <v>45443</v>
      </c>
      <c r="L58" s="7">
        <v>15583305</v>
      </c>
      <c r="M58" s="7">
        <v>15583305</v>
      </c>
      <c r="N58" s="7">
        <f t="shared" si="2"/>
        <v>0</v>
      </c>
      <c r="O58" s="8">
        <f t="shared" si="3"/>
        <v>1</v>
      </c>
      <c r="P58" s="9" t="s">
        <v>269</v>
      </c>
      <c r="Q58" s="5" t="s">
        <v>22</v>
      </c>
    </row>
    <row r="59" spans="1:17" ht="78" x14ac:dyDescent="0.2">
      <c r="A59" s="12">
        <v>58</v>
      </c>
      <c r="B59" s="3" t="s">
        <v>270</v>
      </c>
      <c r="C59" s="4" t="s">
        <v>16</v>
      </c>
      <c r="D59" s="4" t="s">
        <v>17</v>
      </c>
      <c r="E59" s="4">
        <v>1037670600</v>
      </c>
      <c r="F59" s="5" t="s">
        <v>271</v>
      </c>
      <c r="G59" s="5" t="s">
        <v>272</v>
      </c>
      <c r="H59" s="4">
        <v>113</v>
      </c>
      <c r="I59" s="4">
        <v>123</v>
      </c>
      <c r="J59" s="6" t="s">
        <v>260</v>
      </c>
      <c r="K59" s="6">
        <v>45443</v>
      </c>
      <c r="L59" s="7">
        <v>15583305</v>
      </c>
      <c r="M59" s="7">
        <v>15583305</v>
      </c>
      <c r="N59" s="7">
        <f t="shared" si="2"/>
        <v>0</v>
      </c>
      <c r="O59" s="8">
        <f t="shared" si="3"/>
        <v>1</v>
      </c>
      <c r="P59" s="9" t="s">
        <v>273</v>
      </c>
      <c r="Q59" s="5" t="s">
        <v>22</v>
      </c>
    </row>
    <row r="60" spans="1:17" ht="91" x14ac:dyDescent="0.2">
      <c r="A60" s="12">
        <v>59</v>
      </c>
      <c r="B60" s="3" t="s">
        <v>274</v>
      </c>
      <c r="C60" s="4" t="s">
        <v>16</v>
      </c>
      <c r="D60" s="4" t="s">
        <v>17</v>
      </c>
      <c r="E60" s="4">
        <v>64583146</v>
      </c>
      <c r="F60" s="5" t="s">
        <v>275</v>
      </c>
      <c r="G60" s="5" t="s">
        <v>276</v>
      </c>
      <c r="H60" s="4">
        <v>115</v>
      </c>
      <c r="I60" s="4">
        <v>125</v>
      </c>
      <c r="J60" s="6" t="s">
        <v>277</v>
      </c>
      <c r="K60" s="6">
        <v>45443</v>
      </c>
      <c r="L60" s="7">
        <v>15399992</v>
      </c>
      <c r="M60" s="7">
        <v>15399992</v>
      </c>
      <c r="N60" s="7">
        <f t="shared" si="2"/>
        <v>0</v>
      </c>
      <c r="O60" s="8">
        <f t="shared" si="3"/>
        <v>1</v>
      </c>
      <c r="P60" s="9" t="s">
        <v>278</v>
      </c>
      <c r="Q60" s="5" t="s">
        <v>22</v>
      </c>
    </row>
    <row r="61" spans="1:17" ht="78" x14ac:dyDescent="0.2">
      <c r="A61" s="12">
        <v>60</v>
      </c>
      <c r="B61" s="3" t="s">
        <v>279</v>
      </c>
      <c r="C61" s="4" t="s">
        <v>16</v>
      </c>
      <c r="D61" s="4" t="s">
        <v>17</v>
      </c>
      <c r="E61" s="4">
        <v>43869409</v>
      </c>
      <c r="F61" s="5" t="s">
        <v>280</v>
      </c>
      <c r="G61" s="5" t="s">
        <v>281</v>
      </c>
      <c r="H61" s="4">
        <v>118</v>
      </c>
      <c r="I61" s="4">
        <v>124</v>
      </c>
      <c r="J61" s="6" t="s">
        <v>277</v>
      </c>
      <c r="K61" s="6">
        <v>45412</v>
      </c>
      <c r="L61" s="7">
        <v>15399992</v>
      </c>
      <c r="M61" s="7">
        <v>9900000</v>
      </c>
      <c r="N61" s="7">
        <f t="shared" si="2"/>
        <v>5499992</v>
      </c>
      <c r="O61" s="8">
        <f t="shared" si="3"/>
        <v>0.6428574768090789</v>
      </c>
      <c r="P61" s="9" t="s">
        <v>282</v>
      </c>
      <c r="Q61" s="5" t="s">
        <v>22</v>
      </c>
    </row>
    <row r="62" spans="1:17" ht="78" x14ac:dyDescent="0.2">
      <c r="A62" s="12">
        <v>61</v>
      </c>
      <c r="B62" s="3" t="s">
        <v>283</v>
      </c>
      <c r="C62" s="4" t="s">
        <v>16</v>
      </c>
      <c r="D62" s="4" t="s">
        <v>17</v>
      </c>
      <c r="E62" s="4">
        <v>1036676849</v>
      </c>
      <c r="F62" s="5" t="s">
        <v>284</v>
      </c>
      <c r="G62" s="5" t="s">
        <v>285</v>
      </c>
      <c r="H62" s="4">
        <v>114</v>
      </c>
      <c r="I62" s="4">
        <v>128</v>
      </c>
      <c r="J62" s="6" t="s">
        <v>277</v>
      </c>
      <c r="K62" s="6">
        <v>45443</v>
      </c>
      <c r="L62" s="7">
        <v>15399992</v>
      </c>
      <c r="M62" s="7">
        <v>15399992</v>
      </c>
      <c r="N62" s="7">
        <f t="shared" si="2"/>
        <v>0</v>
      </c>
      <c r="O62" s="8">
        <f t="shared" si="3"/>
        <v>1</v>
      </c>
      <c r="P62" s="9" t="s">
        <v>286</v>
      </c>
      <c r="Q62" s="5" t="s">
        <v>22</v>
      </c>
    </row>
    <row r="63" spans="1:17" ht="65" x14ac:dyDescent="0.2">
      <c r="A63" s="12">
        <v>62</v>
      </c>
      <c r="B63" s="3" t="s">
        <v>287</v>
      </c>
      <c r="C63" s="4" t="s">
        <v>16</v>
      </c>
      <c r="D63" s="4" t="s">
        <v>17</v>
      </c>
      <c r="E63" s="4">
        <v>1152455556</v>
      </c>
      <c r="F63" s="5" t="s">
        <v>288</v>
      </c>
      <c r="G63" s="5" t="s">
        <v>289</v>
      </c>
      <c r="H63" s="4">
        <v>129</v>
      </c>
      <c r="I63" s="4">
        <v>129</v>
      </c>
      <c r="J63" s="6" t="s">
        <v>290</v>
      </c>
      <c r="K63" s="6">
        <v>45504</v>
      </c>
      <c r="L63" s="7">
        <v>25669000</v>
      </c>
      <c r="M63" s="7">
        <v>25669000</v>
      </c>
      <c r="N63" s="7">
        <f t="shared" si="2"/>
        <v>0</v>
      </c>
      <c r="O63" s="8">
        <f t="shared" si="3"/>
        <v>1</v>
      </c>
      <c r="P63" s="9" t="s">
        <v>291</v>
      </c>
      <c r="Q63" s="5" t="s">
        <v>22</v>
      </c>
    </row>
    <row r="64" spans="1:17" ht="65" x14ac:dyDescent="0.2">
      <c r="A64" s="12">
        <v>63</v>
      </c>
      <c r="B64" s="3" t="s">
        <v>292</v>
      </c>
      <c r="C64" s="4" t="s">
        <v>16</v>
      </c>
      <c r="D64" s="4" t="s">
        <v>17</v>
      </c>
      <c r="E64" s="4">
        <v>1128419804</v>
      </c>
      <c r="F64" s="5" t="s">
        <v>293</v>
      </c>
      <c r="G64" s="5" t="s">
        <v>294</v>
      </c>
      <c r="H64" s="4">
        <v>124</v>
      </c>
      <c r="I64" s="4">
        <v>130</v>
      </c>
      <c r="J64" s="6" t="s">
        <v>290</v>
      </c>
      <c r="K64" s="6">
        <v>45504</v>
      </c>
      <c r="L64" s="7">
        <v>25669000</v>
      </c>
      <c r="M64" s="7">
        <v>25669000</v>
      </c>
      <c r="N64" s="7">
        <f t="shared" si="2"/>
        <v>0</v>
      </c>
      <c r="O64" s="8">
        <f t="shared" si="3"/>
        <v>1</v>
      </c>
      <c r="P64" s="9" t="s">
        <v>295</v>
      </c>
      <c r="Q64" s="5" t="s">
        <v>22</v>
      </c>
    </row>
    <row r="65" spans="1:17" ht="91" x14ac:dyDescent="0.2">
      <c r="A65" s="12">
        <v>64</v>
      </c>
      <c r="B65" s="3" t="s">
        <v>296</v>
      </c>
      <c r="C65" s="4" t="s">
        <v>16</v>
      </c>
      <c r="D65" s="4" t="s">
        <v>17</v>
      </c>
      <c r="E65" s="4">
        <v>71740181</v>
      </c>
      <c r="F65" s="5" t="s">
        <v>297</v>
      </c>
      <c r="G65" s="5" t="s">
        <v>298</v>
      </c>
      <c r="H65" s="4">
        <v>121</v>
      </c>
      <c r="I65" s="4">
        <v>131</v>
      </c>
      <c r="J65" s="6" t="s">
        <v>290</v>
      </c>
      <c r="K65" s="6">
        <v>45504</v>
      </c>
      <c r="L65" s="7">
        <v>25669000</v>
      </c>
      <c r="M65" s="7">
        <v>25669000</v>
      </c>
      <c r="N65" s="7">
        <f t="shared" si="2"/>
        <v>0</v>
      </c>
      <c r="O65" s="8">
        <f t="shared" si="3"/>
        <v>1</v>
      </c>
      <c r="P65" s="9" t="s">
        <v>299</v>
      </c>
      <c r="Q65" s="5" t="s">
        <v>22</v>
      </c>
    </row>
    <row r="66" spans="1:17" ht="104" x14ac:dyDescent="0.2">
      <c r="A66" s="12">
        <v>65</v>
      </c>
      <c r="B66" s="3" t="s">
        <v>300</v>
      </c>
      <c r="C66" s="4" t="s">
        <v>16</v>
      </c>
      <c r="D66" s="4" t="s">
        <v>17</v>
      </c>
      <c r="E66" s="4">
        <v>1041232251</v>
      </c>
      <c r="F66" s="5" t="s">
        <v>301</v>
      </c>
      <c r="G66" s="5" t="s">
        <v>302</v>
      </c>
      <c r="H66" s="4">
        <v>123</v>
      </c>
      <c r="I66" s="4">
        <v>132</v>
      </c>
      <c r="J66" s="6" t="s">
        <v>290</v>
      </c>
      <c r="K66" s="6">
        <v>45504</v>
      </c>
      <c r="L66" s="7">
        <v>25669000</v>
      </c>
      <c r="M66" s="7">
        <v>25669000</v>
      </c>
      <c r="N66" s="7">
        <f t="shared" si="2"/>
        <v>0</v>
      </c>
      <c r="O66" s="8">
        <f t="shared" si="3"/>
        <v>1</v>
      </c>
      <c r="P66" s="9" t="s">
        <v>303</v>
      </c>
      <c r="Q66" s="5" t="s">
        <v>22</v>
      </c>
    </row>
    <row r="67" spans="1:17" ht="65" x14ac:dyDescent="0.2">
      <c r="A67" s="12">
        <v>67</v>
      </c>
      <c r="B67" s="3" t="s">
        <v>304</v>
      </c>
      <c r="C67" s="4" t="s">
        <v>16</v>
      </c>
      <c r="D67" s="4" t="s">
        <v>17</v>
      </c>
      <c r="E67" s="4">
        <v>1036654444</v>
      </c>
      <c r="F67" s="5" t="s">
        <v>305</v>
      </c>
      <c r="G67" s="5" t="s">
        <v>306</v>
      </c>
      <c r="H67" s="4">
        <v>122</v>
      </c>
      <c r="I67" s="4">
        <v>134</v>
      </c>
      <c r="J67" s="6" t="s">
        <v>290</v>
      </c>
      <c r="K67" s="6">
        <v>45504</v>
      </c>
      <c r="L67" s="7">
        <v>25669000</v>
      </c>
      <c r="M67" s="7">
        <v>25669000</v>
      </c>
      <c r="N67" s="7">
        <f t="shared" si="2"/>
        <v>0</v>
      </c>
      <c r="O67" s="8">
        <f t="shared" si="3"/>
        <v>1</v>
      </c>
      <c r="P67" s="9" t="s">
        <v>307</v>
      </c>
      <c r="Q67" s="5" t="s">
        <v>22</v>
      </c>
    </row>
    <row r="68" spans="1:17" ht="78" x14ac:dyDescent="0.2">
      <c r="A68" s="12">
        <v>68</v>
      </c>
      <c r="B68" s="3" t="s">
        <v>308</v>
      </c>
      <c r="C68" s="4" t="s">
        <v>16</v>
      </c>
      <c r="D68" s="4" t="s">
        <v>17</v>
      </c>
      <c r="E68" s="4">
        <v>1128283301</v>
      </c>
      <c r="F68" s="5" t="s">
        <v>309</v>
      </c>
      <c r="G68" s="5" t="s">
        <v>310</v>
      </c>
      <c r="H68" s="4">
        <v>131</v>
      </c>
      <c r="I68" s="4">
        <v>133</v>
      </c>
      <c r="J68" s="6" t="s">
        <v>290</v>
      </c>
      <c r="K68" s="6">
        <v>45504</v>
      </c>
      <c r="L68" s="7">
        <v>31269000</v>
      </c>
      <c r="M68" s="7">
        <v>31269000</v>
      </c>
      <c r="N68" s="7">
        <f t="shared" si="2"/>
        <v>0</v>
      </c>
      <c r="O68" s="8">
        <f t="shared" si="3"/>
        <v>1</v>
      </c>
      <c r="P68" s="9" t="s">
        <v>311</v>
      </c>
      <c r="Q68" s="5" t="s">
        <v>22</v>
      </c>
    </row>
    <row r="69" spans="1:17" ht="65" x14ac:dyDescent="0.2">
      <c r="A69" s="12">
        <v>69</v>
      </c>
      <c r="B69" s="3" t="s">
        <v>312</v>
      </c>
      <c r="C69" s="4" t="s">
        <v>16</v>
      </c>
      <c r="D69" s="4" t="s">
        <v>17</v>
      </c>
      <c r="E69" s="4">
        <v>1017243361</v>
      </c>
      <c r="F69" s="5" t="s">
        <v>313</v>
      </c>
      <c r="G69" s="5" t="s">
        <v>314</v>
      </c>
      <c r="H69" s="4">
        <v>132</v>
      </c>
      <c r="I69" s="4">
        <v>138</v>
      </c>
      <c r="J69" s="6" t="s">
        <v>315</v>
      </c>
      <c r="K69" s="6">
        <v>45504</v>
      </c>
      <c r="L69" s="7">
        <v>25118950</v>
      </c>
      <c r="M69" s="7">
        <v>25118950</v>
      </c>
      <c r="N69" s="7">
        <f t="shared" si="2"/>
        <v>0</v>
      </c>
      <c r="O69" s="8">
        <f t="shared" si="3"/>
        <v>1</v>
      </c>
      <c r="P69" s="9" t="s">
        <v>316</v>
      </c>
      <c r="Q69" s="5" t="s">
        <v>22</v>
      </c>
    </row>
    <row r="70" spans="1:17" ht="91" x14ac:dyDescent="0.2">
      <c r="A70" s="12">
        <v>70</v>
      </c>
      <c r="B70" s="3" t="s">
        <v>317</v>
      </c>
      <c r="C70" s="4" t="s">
        <v>16</v>
      </c>
      <c r="D70" s="4" t="s">
        <v>17</v>
      </c>
      <c r="E70" s="4">
        <v>43869828</v>
      </c>
      <c r="F70" s="5" t="s">
        <v>318</v>
      </c>
      <c r="G70" s="5" t="s">
        <v>319</v>
      </c>
      <c r="H70" s="4">
        <v>168</v>
      </c>
      <c r="I70" s="4">
        <v>147</v>
      </c>
      <c r="J70" s="6" t="s">
        <v>320</v>
      </c>
      <c r="K70" s="6">
        <v>45443</v>
      </c>
      <c r="L70" s="7">
        <v>13201200</v>
      </c>
      <c r="M70" s="7">
        <v>13201200</v>
      </c>
      <c r="N70" s="7">
        <f t="shared" si="2"/>
        <v>0</v>
      </c>
      <c r="O70" s="8">
        <f t="shared" si="3"/>
        <v>1</v>
      </c>
      <c r="P70" s="9" t="s">
        <v>321</v>
      </c>
      <c r="Q70" s="5" t="s">
        <v>22</v>
      </c>
    </row>
    <row r="71" spans="1:17" ht="104" x14ac:dyDescent="0.2">
      <c r="A71" s="12">
        <v>71</v>
      </c>
      <c r="B71" s="3" t="s">
        <v>322</v>
      </c>
      <c r="C71" s="4" t="s">
        <v>16</v>
      </c>
      <c r="D71" s="4" t="s">
        <v>17</v>
      </c>
      <c r="E71" s="4">
        <v>32323367</v>
      </c>
      <c r="F71" s="5" t="s">
        <v>323</v>
      </c>
      <c r="G71" s="5" t="s">
        <v>324</v>
      </c>
      <c r="H71" s="4">
        <v>141</v>
      </c>
      <c r="I71" s="4">
        <v>148</v>
      </c>
      <c r="J71" s="6" t="s">
        <v>325</v>
      </c>
      <c r="K71" s="6">
        <v>45504</v>
      </c>
      <c r="L71" s="7">
        <v>29705550</v>
      </c>
      <c r="M71" s="7">
        <v>29705550</v>
      </c>
      <c r="N71" s="7">
        <f t="shared" ref="N71:N134" si="4">L71-M71</f>
        <v>0</v>
      </c>
      <c r="O71" s="8">
        <f t="shared" ref="O71:O134" si="5">(M71/L71)</f>
        <v>1</v>
      </c>
      <c r="P71" s="9" t="s">
        <v>326</v>
      </c>
      <c r="Q71" s="5" t="s">
        <v>22</v>
      </c>
    </row>
    <row r="72" spans="1:17" ht="104" x14ac:dyDescent="0.2">
      <c r="A72" s="12">
        <v>72</v>
      </c>
      <c r="B72" s="3" t="s">
        <v>327</v>
      </c>
      <c r="C72" s="4" t="s">
        <v>16</v>
      </c>
      <c r="D72" s="4" t="s">
        <v>17</v>
      </c>
      <c r="E72" s="4">
        <v>1020415240</v>
      </c>
      <c r="F72" s="5" t="s">
        <v>328</v>
      </c>
      <c r="G72" s="5" t="s">
        <v>329</v>
      </c>
      <c r="H72" s="4">
        <v>148</v>
      </c>
      <c r="I72" s="4">
        <v>149</v>
      </c>
      <c r="J72" s="6" t="s">
        <v>325</v>
      </c>
      <c r="K72" s="6">
        <v>45504</v>
      </c>
      <c r="L72" s="7">
        <v>29705550</v>
      </c>
      <c r="M72" s="7">
        <v>29705550</v>
      </c>
      <c r="N72" s="7">
        <f t="shared" si="4"/>
        <v>0</v>
      </c>
      <c r="O72" s="8">
        <f t="shared" si="5"/>
        <v>1</v>
      </c>
      <c r="P72" s="9" t="s">
        <v>330</v>
      </c>
      <c r="Q72" s="5" t="s">
        <v>22</v>
      </c>
    </row>
    <row r="73" spans="1:17" ht="91" x14ac:dyDescent="0.2">
      <c r="A73" s="12">
        <v>73</v>
      </c>
      <c r="B73" s="3" t="s">
        <v>331</v>
      </c>
      <c r="C73" s="4" t="s">
        <v>16</v>
      </c>
      <c r="D73" s="4" t="s">
        <v>17</v>
      </c>
      <c r="E73" s="4">
        <v>1000088822</v>
      </c>
      <c r="F73" s="5" t="s">
        <v>332</v>
      </c>
      <c r="G73" s="5" t="s">
        <v>333</v>
      </c>
      <c r="H73" s="4">
        <v>149</v>
      </c>
      <c r="I73" s="4">
        <v>146</v>
      </c>
      <c r="J73" s="6" t="s">
        <v>320</v>
      </c>
      <c r="K73" s="6">
        <v>45504</v>
      </c>
      <c r="L73" s="7">
        <v>18040440</v>
      </c>
      <c r="M73" s="7">
        <v>18040440</v>
      </c>
      <c r="N73" s="7">
        <f t="shared" si="4"/>
        <v>0</v>
      </c>
      <c r="O73" s="8">
        <f t="shared" si="5"/>
        <v>1</v>
      </c>
      <c r="P73" s="9" t="s">
        <v>334</v>
      </c>
      <c r="Q73" s="5" t="s">
        <v>22</v>
      </c>
    </row>
    <row r="74" spans="1:17" ht="65" x14ac:dyDescent="0.2">
      <c r="A74" s="12">
        <v>74</v>
      </c>
      <c r="B74" s="3" t="s">
        <v>335</v>
      </c>
      <c r="C74" s="4" t="s">
        <v>16</v>
      </c>
      <c r="D74" s="4" t="s">
        <v>17</v>
      </c>
      <c r="E74" s="4">
        <v>43617864</v>
      </c>
      <c r="F74" s="5" t="s">
        <v>336</v>
      </c>
      <c r="G74" s="5" t="s">
        <v>337</v>
      </c>
      <c r="H74" s="4">
        <v>144</v>
      </c>
      <c r="I74" s="4">
        <v>150</v>
      </c>
      <c r="J74" s="6" t="s">
        <v>320</v>
      </c>
      <c r="K74" s="6">
        <v>45504</v>
      </c>
      <c r="L74" s="7">
        <v>24385550</v>
      </c>
      <c r="M74" s="7">
        <v>24202200</v>
      </c>
      <c r="N74" s="7">
        <f t="shared" si="4"/>
        <v>183350</v>
      </c>
      <c r="O74" s="8">
        <f t="shared" si="5"/>
        <v>0.99248120300751874</v>
      </c>
      <c r="P74" s="9" t="s">
        <v>338</v>
      </c>
      <c r="Q74" s="5" t="s">
        <v>22</v>
      </c>
    </row>
    <row r="75" spans="1:17" ht="65" x14ac:dyDescent="0.2">
      <c r="A75" s="12">
        <v>75</v>
      </c>
      <c r="B75" s="3" t="s">
        <v>339</v>
      </c>
      <c r="C75" s="4" t="s">
        <v>16</v>
      </c>
      <c r="D75" s="4" t="s">
        <v>17</v>
      </c>
      <c r="E75" s="4">
        <v>1152448365</v>
      </c>
      <c r="F75" s="5" t="s">
        <v>340</v>
      </c>
      <c r="G75" s="5" t="s">
        <v>341</v>
      </c>
      <c r="H75" s="4">
        <v>145</v>
      </c>
      <c r="I75" s="4">
        <v>151</v>
      </c>
      <c r="J75" s="6" t="s">
        <v>320</v>
      </c>
      <c r="K75" s="6">
        <v>45504</v>
      </c>
      <c r="L75" s="7">
        <v>24385550</v>
      </c>
      <c r="M75" s="7">
        <v>13201200</v>
      </c>
      <c r="N75" s="7">
        <f t="shared" si="4"/>
        <v>11184350</v>
      </c>
      <c r="O75" s="8">
        <f t="shared" si="5"/>
        <v>0.54135338345864659</v>
      </c>
      <c r="P75" s="9" t="s">
        <v>342</v>
      </c>
      <c r="Q75" s="5" t="s">
        <v>112</v>
      </c>
    </row>
    <row r="76" spans="1:17" ht="78" x14ac:dyDescent="0.2">
      <c r="A76" s="12">
        <v>76</v>
      </c>
      <c r="B76" s="3" t="s">
        <v>343</v>
      </c>
      <c r="C76" s="4" t="s">
        <v>16</v>
      </c>
      <c r="D76" s="4" t="s">
        <v>17</v>
      </c>
      <c r="E76" s="4">
        <v>70120343</v>
      </c>
      <c r="F76" s="5" t="s">
        <v>344</v>
      </c>
      <c r="G76" s="5" t="s">
        <v>345</v>
      </c>
      <c r="H76" s="4">
        <v>143</v>
      </c>
      <c r="I76" s="4">
        <v>152</v>
      </c>
      <c r="J76" s="6" t="s">
        <v>320</v>
      </c>
      <c r="K76" s="6">
        <v>45504</v>
      </c>
      <c r="L76" s="7">
        <v>24385550</v>
      </c>
      <c r="M76" s="7">
        <v>13201200</v>
      </c>
      <c r="N76" s="7">
        <f t="shared" si="4"/>
        <v>11184350</v>
      </c>
      <c r="O76" s="8">
        <f t="shared" si="5"/>
        <v>0.54135338345864659</v>
      </c>
      <c r="P76" s="9" t="s">
        <v>346</v>
      </c>
      <c r="Q76" s="5" t="s">
        <v>22</v>
      </c>
    </row>
    <row r="77" spans="1:17" ht="91" x14ac:dyDescent="0.2">
      <c r="A77" s="12">
        <v>77</v>
      </c>
      <c r="B77" s="3" t="s">
        <v>347</v>
      </c>
      <c r="C77" s="4" t="s">
        <v>16</v>
      </c>
      <c r="D77" s="4" t="s">
        <v>17</v>
      </c>
      <c r="E77" s="4">
        <v>1128268538</v>
      </c>
      <c r="F77" s="5" t="s">
        <v>348</v>
      </c>
      <c r="G77" s="5" t="s">
        <v>349</v>
      </c>
      <c r="H77" s="4">
        <v>142</v>
      </c>
      <c r="I77" s="4">
        <v>153</v>
      </c>
      <c r="J77" s="6" t="s">
        <v>320</v>
      </c>
      <c r="K77" s="6">
        <v>45504</v>
      </c>
      <c r="L77" s="7">
        <v>24385550</v>
      </c>
      <c r="M77" s="7">
        <v>24202200</v>
      </c>
      <c r="N77" s="7">
        <f t="shared" si="4"/>
        <v>183350</v>
      </c>
      <c r="O77" s="8">
        <f t="shared" si="5"/>
        <v>0.99248120300751874</v>
      </c>
      <c r="P77" s="9" t="s">
        <v>350</v>
      </c>
      <c r="Q77" s="5" t="s">
        <v>22</v>
      </c>
    </row>
    <row r="78" spans="1:17" ht="39" x14ac:dyDescent="0.2">
      <c r="A78" s="12">
        <v>78</v>
      </c>
      <c r="B78" s="3" t="s">
        <v>351</v>
      </c>
      <c r="C78" s="4" t="s">
        <v>352</v>
      </c>
      <c r="D78" s="4" t="s">
        <v>250</v>
      </c>
      <c r="E78" s="4">
        <v>900151122</v>
      </c>
      <c r="F78" s="5" t="s">
        <v>353</v>
      </c>
      <c r="G78" s="5" t="s">
        <v>354</v>
      </c>
      <c r="H78" s="4">
        <v>102</v>
      </c>
      <c r="I78" s="4">
        <v>155</v>
      </c>
      <c r="J78" s="6" t="s">
        <v>355</v>
      </c>
      <c r="K78" s="6">
        <v>45657</v>
      </c>
      <c r="L78" s="7">
        <v>16000000</v>
      </c>
      <c r="M78" s="7">
        <v>0</v>
      </c>
      <c r="N78" s="7">
        <f t="shared" si="4"/>
        <v>16000000</v>
      </c>
      <c r="O78" s="8">
        <f t="shared" si="5"/>
        <v>0</v>
      </c>
      <c r="P78" s="9" t="s">
        <v>356</v>
      </c>
      <c r="Q78" s="5" t="s">
        <v>112</v>
      </c>
    </row>
    <row r="79" spans="1:17" ht="91" x14ac:dyDescent="0.2">
      <c r="A79" s="12">
        <v>79</v>
      </c>
      <c r="B79" s="3" t="s">
        <v>357</v>
      </c>
      <c r="C79" s="4" t="s">
        <v>16</v>
      </c>
      <c r="D79" s="4" t="s">
        <v>17</v>
      </c>
      <c r="E79" s="4">
        <v>43906353</v>
      </c>
      <c r="F79" s="5" t="s">
        <v>140</v>
      </c>
      <c r="G79" s="5" t="s">
        <v>358</v>
      </c>
      <c r="H79" s="4">
        <v>161</v>
      </c>
      <c r="I79" s="4">
        <v>156</v>
      </c>
      <c r="J79" s="6" t="s">
        <v>355</v>
      </c>
      <c r="K79" s="6">
        <v>45504</v>
      </c>
      <c r="L79" s="7">
        <v>26802000</v>
      </c>
      <c r="M79" s="7">
        <v>23168250</v>
      </c>
      <c r="N79" s="7">
        <f t="shared" si="4"/>
        <v>3633750</v>
      </c>
      <c r="O79" s="8">
        <f t="shared" si="5"/>
        <v>0.86442243116185358</v>
      </c>
      <c r="P79" s="9" t="s">
        <v>359</v>
      </c>
      <c r="Q79" s="5" t="s">
        <v>22</v>
      </c>
    </row>
    <row r="80" spans="1:17" ht="78" x14ac:dyDescent="0.2">
      <c r="A80" s="12">
        <v>80</v>
      </c>
      <c r="B80" s="3" t="s">
        <v>360</v>
      </c>
      <c r="C80" s="4" t="s">
        <v>16</v>
      </c>
      <c r="D80" s="4" t="s">
        <v>17</v>
      </c>
      <c r="E80" s="4">
        <v>1033340204</v>
      </c>
      <c r="F80" s="5" t="s">
        <v>43</v>
      </c>
      <c r="G80" s="5" t="s">
        <v>361</v>
      </c>
      <c r="H80" s="4">
        <v>163</v>
      </c>
      <c r="I80" s="4">
        <v>157</v>
      </c>
      <c r="J80" s="6" t="s">
        <v>355</v>
      </c>
      <c r="K80" s="6">
        <v>45504</v>
      </c>
      <c r="L80" s="7">
        <v>16400400</v>
      </c>
      <c r="M80" s="7">
        <v>6970170</v>
      </c>
      <c r="N80" s="7">
        <f t="shared" si="4"/>
        <v>9430230</v>
      </c>
      <c r="O80" s="8">
        <f t="shared" si="5"/>
        <v>0.42499999999999999</v>
      </c>
      <c r="P80" s="9" t="s">
        <v>362</v>
      </c>
      <c r="Q80" s="5" t="s">
        <v>22</v>
      </c>
    </row>
    <row r="81" spans="1:17" ht="78" x14ac:dyDescent="0.2">
      <c r="A81" s="12">
        <v>81</v>
      </c>
      <c r="B81" s="3" t="s">
        <v>363</v>
      </c>
      <c r="C81" s="4" t="s">
        <v>16</v>
      </c>
      <c r="D81" s="4" t="s">
        <v>17</v>
      </c>
      <c r="E81" s="4">
        <v>1036676436</v>
      </c>
      <c r="F81" s="5" t="s">
        <v>56</v>
      </c>
      <c r="G81" s="5" t="s">
        <v>364</v>
      </c>
      <c r="H81" s="4">
        <v>162</v>
      </c>
      <c r="I81" s="4">
        <v>158</v>
      </c>
      <c r="J81" s="6" t="s">
        <v>355</v>
      </c>
      <c r="K81" s="6">
        <v>45504</v>
      </c>
      <c r="L81" s="7">
        <v>22002000</v>
      </c>
      <c r="M81" s="7">
        <v>17002000</v>
      </c>
      <c r="N81" s="7">
        <f t="shared" si="4"/>
        <v>5000000</v>
      </c>
      <c r="O81" s="8">
        <f t="shared" si="5"/>
        <v>0.7727479320061813</v>
      </c>
      <c r="P81" s="9" t="s">
        <v>365</v>
      </c>
      <c r="Q81" s="5" t="s">
        <v>22</v>
      </c>
    </row>
    <row r="82" spans="1:17" ht="91" x14ac:dyDescent="0.2">
      <c r="A82" s="12">
        <v>82</v>
      </c>
      <c r="B82" s="3" t="s">
        <v>366</v>
      </c>
      <c r="C82" s="4" t="s">
        <v>16</v>
      </c>
      <c r="D82" s="4" t="s">
        <v>17</v>
      </c>
      <c r="E82" s="4">
        <v>98715578</v>
      </c>
      <c r="F82" s="5" t="s">
        <v>18</v>
      </c>
      <c r="G82" s="5" t="s">
        <v>19</v>
      </c>
      <c r="H82" s="4">
        <v>128</v>
      </c>
      <c r="I82" s="4">
        <v>159</v>
      </c>
      <c r="J82" s="6" t="s">
        <v>355</v>
      </c>
      <c r="K82" s="6">
        <v>45504</v>
      </c>
      <c r="L82" s="7">
        <v>22002000</v>
      </c>
      <c r="M82" s="7">
        <v>16601500</v>
      </c>
      <c r="N82" s="7">
        <f t="shared" si="4"/>
        <v>5400500</v>
      </c>
      <c r="O82" s="8">
        <f t="shared" si="5"/>
        <v>0.75454504135987632</v>
      </c>
      <c r="P82" s="9" t="s">
        <v>367</v>
      </c>
      <c r="Q82" s="5" t="s">
        <v>22</v>
      </c>
    </row>
    <row r="83" spans="1:17" ht="117" x14ac:dyDescent="0.2">
      <c r="A83" s="12">
        <v>83</v>
      </c>
      <c r="B83" s="3" t="s">
        <v>368</v>
      </c>
      <c r="C83" s="4" t="s">
        <v>16</v>
      </c>
      <c r="D83" s="4" t="s">
        <v>17</v>
      </c>
      <c r="E83" s="4">
        <v>43543176</v>
      </c>
      <c r="F83" s="5" t="s">
        <v>78</v>
      </c>
      <c r="G83" s="5" t="s">
        <v>369</v>
      </c>
      <c r="H83" s="4">
        <v>37</v>
      </c>
      <c r="I83" s="4">
        <v>162</v>
      </c>
      <c r="J83" s="6" t="s">
        <v>355</v>
      </c>
      <c r="K83" s="6">
        <v>45504</v>
      </c>
      <c r="L83" s="7">
        <v>22002000</v>
      </c>
      <c r="M83" s="7">
        <v>30996722</v>
      </c>
      <c r="N83" s="7">
        <f t="shared" si="4"/>
        <v>-8994722</v>
      </c>
      <c r="O83" s="8">
        <f t="shared" si="5"/>
        <v>1.4088138351058994</v>
      </c>
      <c r="P83" s="9" t="s">
        <v>370</v>
      </c>
      <c r="Q83" s="5" t="s">
        <v>22</v>
      </c>
    </row>
    <row r="84" spans="1:17" ht="91" x14ac:dyDescent="0.2">
      <c r="A84" s="12">
        <v>84</v>
      </c>
      <c r="B84" s="3" t="s">
        <v>371</v>
      </c>
      <c r="C84" s="4" t="s">
        <v>16</v>
      </c>
      <c r="D84" s="4" t="s">
        <v>17</v>
      </c>
      <c r="E84" s="4">
        <v>1036612782</v>
      </c>
      <c r="F84" s="5" t="s">
        <v>90</v>
      </c>
      <c r="G84" s="5" t="s">
        <v>372</v>
      </c>
      <c r="H84" s="4">
        <v>166</v>
      </c>
      <c r="I84" s="4">
        <v>160</v>
      </c>
      <c r="J84" s="6" t="s">
        <v>355</v>
      </c>
      <c r="K84" s="6">
        <v>45504</v>
      </c>
      <c r="L84" s="7">
        <v>26802000</v>
      </c>
      <c r="M84" s="7">
        <v>26802000</v>
      </c>
      <c r="N84" s="7">
        <f t="shared" si="4"/>
        <v>0</v>
      </c>
      <c r="O84" s="8">
        <f t="shared" si="5"/>
        <v>1</v>
      </c>
      <c r="P84" s="9" t="s">
        <v>373</v>
      </c>
      <c r="Q84" s="5" t="s">
        <v>22</v>
      </c>
    </row>
    <row r="85" spans="1:17" ht="52" x14ac:dyDescent="0.2">
      <c r="A85" s="12">
        <v>85</v>
      </c>
      <c r="B85" s="3" t="s">
        <v>374</v>
      </c>
      <c r="C85" s="4" t="s">
        <v>16</v>
      </c>
      <c r="D85" s="4" t="s">
        <v>17</v>
      </c>
      <c r="E85" s="4">
        <v>1128402534</v>
      </c>
      <c r="F85" s="5" t="s">
        <v>24</v>
      </c>
      <c r="G85" s="5" t="s">
        <v>375</v>
      </c>
      <c r="H85" s="4">
        <v>125</v>
      </c>
      <c r="I85" s="4">
        <v>161</v>
      </c>
      <c r="J85" s="6" t="s">
        <v>355</v>
      </c>
      <c r="K85" s="6">
        <v>45504</v>
      </c>
      <c r="L85" s="7">
        <v>12000000</v>
      </c>
      <c r="M85" s="7">
        <v>6000000</v>
      </c>
      <c r="N85" s="7">
        <f t="shared" si="4"/>
        <v>6000000</v>
      </c>
      <c r="O85" s="8">
        <f t="shared" si="5"/>
        <v>0.5</v>
      </c>
      <c r="P85" s="9" t="s">
        <v>376</v>
      </c>
      <c r="Q85" s="5" t="s">
        <v>22</v>
      </c>
    </row>
    <row r="86" spans="1:17" ht="78" x14ac:dyDescent="0.2">
      <c r="A86" s="12">
        <v>86</v>
      </c>
      <c r="B86" s="3" t="s">
        <v>377</v>
      </c>
      <c r="C86" s="4" t="s">
        <v>16</v>
      </c>
      <c r="D86" s="4" t="s">
        <v>17</v>
      </c>
      <c r="E86" s="4">
        <v>1128274854</v>
      </c>
      <c r="F86" s="5" t="s">
        <v>94</v>
      </c>
      <c r="G86" s="5" t="s">
        <v>378</v>
      </c>
      <c r="H86" s="4">
        <v>176</v>
      </c>
      <c r="I86" s="4">
        <v>163</v>
      </c>
      <c r="J86" s="6" t="s">
        <v>355</v>
      </c>
      <c r="K86" s="6">
        <v>45504</v>
      </c>
      <c r="L86" s="7">
        <v>30000000</v>
      </c>
      <c r="M86" s="7">
        <v>12750000</v>
      </c>
      <c r="N86" s="7">
        <f t="shared" si="4"/>
        <v>17250000</v>
      </c>
      <c r="O86" s="8">
        <f t="shared" si="5"/>
        <v>0.42499999999999999</v>
      </c>
      <c r="P86" s="9" t="s">
        <v>379</v>
      </c>
      <c r="Q86" s="5" t="s">
        <v>22</v>
      </c>
    </row>
    <row r="87" spans="1:17" ht="78" x14ac:dyDescent="0.2">
      <c r="A87" s="12">
        <v>87</v>
      </c>
      <c r="B87" s="3" t="s">
        <v>380</v>
      </c>
      <c r="C87" s="4" t="s">
        <v>16</v>
      </c>
      <c r="D87" s="4" t="s">
        <v>17</v>
      </c>
      <c r="E87" s="4">
        <v>71337892</v>
      </c>
      <c r="F87" s="5" t="s">
        <v>33</v>
      </c>
      <c r="G87" s="5" t="s">
        <v>381</v>
      </c>
      <c r="H87" s="4">
        <v>154</v>
      </c>
      <c r="I87" s="4">
        <v>164</v>
      </c>
      <c r="J87" s="6" t="s">
        <v>355</v>
      </c>
      <c r="K87" s="6">
        <v>45504</v>
      </c>
      <c r="L87" s="7">
        <v>12000000</v>
      </c>
      <c r="M87" s="7">
        <v>9799900</v>
      </c>
      <c r="N87" s="7">
        <f t="shared" si="4"/>
        <v>2200100</v>
      </c>
      <c r="O87" s="8">
        <f t="shared" si="5"/>
        <v>0.81665833333333337</v>
      </c>
      <c r="P87" s="9" t="s">
        <v>382</v>
      </c>
      <c r="Q87" s="5" t="s">
        <v>22</v>
      </c>
    </row>
    <row r="88" spans="1:17" ht="78" x14ac:dyDescent="0.2">
      <c r="A88" s="12">
        <v>88</v>
      </c>
      <c r="B88" s="3" t="s">
        <v>383</v>
      </c>
      <c r="C88" s="4" t="s">
        <v>16</v>
      </c>
      <c r="D88" s="4" t="s">
        <v>17</v>
      </c>
      <c r="E88" s="4">
        <v>1152462901</v>
      </c>
      <c r="F88" s="5" t="s">
        <v>86</v>
      </c>
      <c r="G88" s="5" t="s">
        <v>384</v>
      </c>
      <c r="H88" s="4">
        <v>159</v>
      </c>
      <c r="I88" s="4">
        <v>165</v>
      </c>
      <c r="J88" s="6" t="s">
        <v>355</v>
      </c>
      <c r="K88" s="6">
        <v>45504</v>
      </c>
      <c r="L88" s="7">
        <v>22002000</v>
      </c>
      <c r="M88" s="7">
        <v>16601500</v>
      </c>
      <c r="N88" s="7">
        <f t="shared" si="4"/>
        <v>5400500</v>
      </c>
      <c r="O88" s="8">
        <f t="shared" si="5"/>
        <v>0.75454504135987632</v>
      </c>
      <c r="P88" s="9" t="s">
        <v>385</v>
      </c>
      <c r="Q88" s="5" t="s">
        <v>22</v>
      </c>
    </row>
    <row r="89" spans="1:17" ht="91" x14ac:dyDescent="0.2">
      <c r="A89" s="12">
        <v>89</v>
      </c>
      <c r="B89" s="3" t="s">
        <v>386</v>
      </c>
      <c r="C89" s="4" t="s">
        <v>16</v>
      </c>
      <c r="D89" s="4" t="s">
        <v>17</v>
      </c>
      <c r="E89" s="4">
        <v>3352462</v>
      </c>
      <c r="F89" s="5" t="s">
        <v>28</v>
      </c>
      <c r="G89" s="5" t="s">
        <v>387</v>
      </c>
      <c r="H89" s="4">
        <v>134</v>
      </c>
      <c r="I89" s="4">
        <v>175</v>
      </c>
      <c r="J89" s="6" t="s">
        <v>355</v>
      </c>
      <c r="K89" s="6">
        <v>45504</v>
      </c>
      <c r="L89" s="7">
        <v>9200400</v>
      </c>
      <c r="M89" s="7">
        <v>3526820</v>
      </c>
      <c r="N89" s="7">
        <f t="shared" si="4"/>
        <v>5673580</v>
      </c>
      <c r="O89" s="8">
        <f t="shared" si="5"/>
        <v>0.38333333333333336</v>
      </c>
      <c r="P89" s="9" t="s">
        <v>388</v>
      </c>
      <c r="Q89" s="5" t="s">
        <v>22</v>
      </c>
    </row>
    <row r="90" spans="1:17" ht="65" x14ac:dyDescent="0.2">
      <c r="A90" s="12">
        <v>90</v>
      </c>
      <c r="B90" s="3" t="s">
        <v>389</v>
      </c>
      <c r="C90" s="4" t="s">
        <v>16</v>
      </c>
      <c r="D90" s="4" t="s">
        <v>17</v>
      </c>
      <c r="E90" s="4">
        <v>1152452959</v>
      </c>
      <c r="F90" s="5" t="s">
        <v>390</v>
      </c>
      <c r="G90" s="5" t="s">
        <v>391</v>
      </c>
      <c r="H90" s="4">
        <v>177</v>
      </c>
      <c r="I90" s="4">
        <v>166</v>
      </c>
      <c r="J90" s="6" t="s">
        <v>355</v>
      </c>
      <c r="K90" s="6">
        <v>45504</v>
      </c>
      <c r="L90" s="7">
        <v>30000000</v>
      </c>
      <c r="M90" s="7">
        <v>22600000</v>
      </c>
      <c r="N90" s="7">
        <f t="shared" si="4"/>
        <v>7400000</v>
      </c>
      <c r="O90" s="8">
        <f t="shared" si="5"/>
        <v>0.7533333333333333</v>
      </c>
      <c r="P90" s="9" t="s">
        <v>392</v>
      </c>
      <c r="Q90" s="5" t="s">
        <v>22</v>
      </c>
    </row>
    <row r="91" spans="1:17" ht="91" x14ac:dyDescent="0.2">
      <c r="A91" s="12">
        <v>91</v>
      </c>
      <c r="B91" s="3" t="s">
        <v>393</v>
      </c>
      <c r="C91" s="4" t="s">
        <v>16</v>
      </c>
      <c r="D91" s="4" t="s">
        <v>17</v>
      </c>
      <c r="E91" s="4">
        <v>1128419815</v>
      </c>
      <c r="F91" s="5" t="s">
        <v>102</v>
      </c>
      <c r="G91" s="5" t="s">
        <v>394</v>
      </c>
      <c r="H91" s="4">
        <v>160</v>
      </c>
      <c r="I91" s="4">
        <v>167</v>
      </c>
      <c r="J91" s="6" t="s">
        <v>355</v>
      </c>
      <c r="K91" s="6">
        <v>45504</v>
      </c>
      <c r="L91" s="7">
        <v>30000000</v>
      </c>
      <c r="M91" s="7">
        <v>25100000</v>
      </c>
      <c r="N91" s="7">
        <f t="shared" si="4"/>
        <v>4900000</v>
      </c>
      <c r="O91" s="8">
        <f t="shared" si="5"/>
        <v>0.83666666666666667</v>
      </c>
      <c r="P91" s="9" t="s">
        <v>395</v>
      </c>
      <c r="Q91" s="5" t="s">
        <v>22</v>
      </c>
    </row>
    <row r="92" spans="1:17" ht="78" x14ac:dyDescent="0.2">
      <c r="A92" s="12">
        <v>92</v>
      </c>
      <c r="B92" s="3" t="s">
        <v>396</v>
      </c>
      <c r="C92" s="4" t="s">
        <v>16</v>
      </c>
      <c r="D92" s="4" t="s">
        <v>17</v>
      </c>
      <c r="E92" s="4">
        <v>1214723604</v>
      </c>
      <c r="F92" s="5" t="s">
        <v>65</v>
      </c>
      <c r="G92" s="5" t="s">
        <v>397</v>
      </c>
      <c r="H92" s="4">
        <v>110</v>
      </c>
      <c r="I92" s="4">
        <v>168</v>
      </c>
      <c r="J92" s="6" t="s">
        <v>355</v>
      </c>
      <c r="K92" s="6">
        <v>45504</v>
      </c>
      <c r="L92" s="7">
        <v>12000000</v>
      </c>
      <c r="M92" s="7">
        <v>7448750</v>
      </c>
      <c r="N92" s="7">
        <f t="shared" si="4"/>
        <v>4551250</v>
      </c>
      <c r="O92" s="8">
        <f t="shared" si="5"/>
        <v>0.62072916666666667</v>
      </c>
      <c r="P92" s="9" t="s">
        <v>398</v>
      </c>
      <c r="Q92" s="5" t="s">
        <v>22</v>
      </c>
    </row>
    <row r="93" spans="1:17" ht="78" x14ac:dyDescent="0.2">
      <c r="A93" s="12">
        <v>93</v>
      </c>
      <c r="B93" s="3" t="s">
        <v>399</v>
      </c>
      <c r="C93" s="4" t="s">
        <v>16</v>
      </c>
      <c r="D93" s="4" t="s">
        <v>17</v>
      </c>
      <c r="E93" s="4">
        <v>1017143298</v>
      </c>
      <c r="F93" s="5" t="s">
        <v>98</v>
      </c>
      <c r="G93" s="5" t="s">
        <v>400</v>
      </c>
      <c r="H93" s="4">
        <v>156</v>
      </c>
      <c r="I93" s="4">
        <v>169</v>
      </c>
      <c r="J93" s="6" t="s">
        <v>355</v>
      </c>
      <c r="K93" s="6">
        <v>45504</v>
      </c>
      <c r="L93" s="7">
        <v>16400400</v>
      </c>
      <c r="M93" s="7">
        <v>12400300</v>
      </c>
      <c r="N93" s="7">
        <f t="shared" si="4"/>
        <v>4000100</v>
      </c>
      <c r="O93" s="8">
        <f t="shared" si="5"/>
        <v>0.75609741225823757</v>
      </c>
      <c r="P93" s="9" t="s">
        <v>401</v>
      </c>
      <c r="Q93" s="5" t="s">
        <v>22</v>
      </c>
    </row>
    <row r="94" spans="1:17" ht="91" x14ac:dyDescent="0.2">
      <c r="A94" s="12">
        <v>94</v>
      </c>
      <c r="B94" s="3" t="s">
        <v>402</v>
      </c>
      <c r="C94" s="4" t="s">
        <v>16</v>
      </c>
      <c r="D94" s="4" t="s">
        <v>17</v>
      </c>
      <c r="E94" s="4">
        <v>88223909</v>
      </c>
      <c r="F94" s="5" t="s">
        <v>74</v>
      </c>
      <c r="G94" s="5" t="s">
        <v>403</v>
      </c>
      <c r="H94" s="4">
        <v>137</v>
      </c>
      <c r="I94" s="4">
        <v>170</v>
      </c>
      <c r="J94" s="6" t="s">
        <v>355</v>
      </c>
      <c r="K94" s="6">
        <v>45504</v>
      </c>
      <c r="L94" s="7">
        <v>16400400</v>
      </c>
      <c r="M94" s="7">
        <v>12400300</v>
      </c>
      <c r="N94" s="7">
        <f t="shared" si="4"/>
        <v>4000100</v>
      </c>
      <c r="O94" s="8">
        <f t="shared" si="5"/>
        <v>0.75609741225823757</v>
      </c>
      <c r="P94" s="9" t="s">
        <v>404</v>
      </c>
      <c r="Q94" s="5" t="s">
        <v>22</v>
      </c>
    </row>
    <row r="95" spans="1:17" ht="65" x14ac:dyDescent="0.2">
      <c r="A95" s="12">
        <v>95</v>
      </c>
      <c r="B95" s="3" t="s">
        <v>405</v>
      </c>
      <c r="C95" s="4" t="s">
        <v>16</v>
      </c>
      <c r="D95" s="4" t="s">
        <v>17</v>
      </c>
      <c r="E95" s="4">
        <v>1036604289</v>
      </c>
      <c r="F95" s="5" t="s">
        <v>69</v>
      </c>
      <c r="G95" s="5" t="s">
        <v>406</v>
      </c>
      <c r="H95" s="4">
        <v>135</v>
      </c>
      <c r="I95" s="4">
        <v>171</v>
      </c>
      <c r="J95" s="6" t="s">
        <v>355</v>
      </c>
      <c r="K95" s="6">
        <v>45504</v>
      </c>
      <c r="L95" s="7">
        <v>12000000</v>
      </c>
      <c r="M95" s="7">
        <v>9799900</v>
      </c>
      <c r="N95" s="7">
        <f t="shared" si="4"/>
        <v>2200100</v>
      </c>
      <c r="O95" s="8">
        <f t="shared" si="5"/>
        <v>0.81665833333333337</v>
      </c>
      <c r="P95" s="9" t="s">
        <v>407</v>
      </c>
      <c r="Q95" s="5" t="s">
        <v>22</v>
      </c>
    </row>
    <row r="96" spans="1:17" ht="65" x14ac:dyDescent="0.2">
      <c r="A96" s="12">
        <v>96</v>
      </c>
      <c r="B96" s="3" t="s">
        <v>408</v>
      </c>
      <c r="C96" s="4" t="s">
        <v>16</v>
      </c>
      <c r="D96" s="4" t="s">
        <v>17</v>
      </c>
      <c r="E96" s="4">
        <v>1037661990</v>
      </c>
      <c r="F96" s="5" t="s">
        <v>82</v>
      </c>
      <c r="G96" s="5" t="s">
        <v>409</v>
      </c>
      <c r="H96" s="4">
        <v>126</v>
      </c>
      <c r="I96" s="4">
        <v>172</v>
      </c>
      <c r="J96" s="6" t="s">
        <v>355</v>
      </c>
      <c r="K96" s="6">
        <v>45504</v>
      </c>
      <c r="L96" s="7">
        <v>16400400</v>
      </c>
      <c r="M96" s="7">
        <v>12800200</v>
      </c>
      <c r="N96" s="7">
        <f t="shared" si="4"/>
        <v>3600200</v>
      </c>
      <c r="O96" s="8">
        <f t="shared" si="5"/>
        <v>0.78048096387892973</v>
      </c>
      <c r="P96" s="9" t="s">
        <v>410</v>
      </c>
      <c r="Q96" s="5" t="s">
        <v>22</v>
      </c>
    </row>
    <row r="97" spans="1:17" ht="65" x14ac:dyDescent="0.2">
      <c r="A97" s="12">
        <v>97</v>
      </c>
      <c r="B97" s="3" t="s">
        <v>411</v>
      </c>
      <c r="C97" s="4" t="s">
        <v>16</v>
      </c>
      <c r="D97" s="4" t="s">
        <v>17</v>
      </c>
      <c r="E97" s="4">
        <v>43873853</v>
      </c>
      <c r="F97" s="5" t="s">
        <v>126</v>
      </c>
      <c r="G97" s="5" t="s">
        <v>412</v>
      </c>
      <c r="H97" s="4">
        <v>155</v>
      </c>
      <c r="I97" s="4">
        <v>173</v>
      </c>
      <c r="J97" s="6" t="s">
        <v>355</v>
      </c>
      <c r="K97" s="6">
        <v>45504</v>
      </c>
      <c r="L97" s="7">
        <v>26802000</v>
      </c>
      <c r="M97" s="7">
        <v>20101500</v>
      </c>
      <c r="N97" s="7">
        <f t="shared" si="4"/>
        <v>6700500</v>
      </c>
      <c r="O97" s="8">
        <f t="shared" si="5"/>
        <v>0.75</v>
      </c>
      <c r="P97" s="9" t="s">
        <v>413</v>
      </c>
      <c r="Q97" s="5" t="s">
        <v>22</v>
      </c>
    </row>
    <row r="98" spans="1:17" ht="65" x14ac:dyDescent="0.2">
      <c r="A98" s="12">
        <v>98</v>
      </c>
      <c r="B98" s="3" t="s">
        <v>414</v>
      </c>
      <c r="C98" s="4" t="s">
        <v>16</v>
      </c>
      <c r="D98" s="4" t="s">
        <v>17</v>
      </c>
      <c r="E98" s="4">
        <v>900862761</v>
      </c>
      <c r="F98" s="5" t="s">
        <v>415</v>
      </c>
      <c r="G98" s="5" t="s">
        <v>416</v>
      </c>
      <c r="H98" s="4">
        <v>127</v>
      </c>
      <c r="I98" s="4">
        <v>174</v>
      </c>
      <c r="J98" s="6">
        <v>45383</v>
      </c>
      <c r="K98" s="6">
        <v>45657</v>
      </c>
      <c r="L98" s="7">
        <v>105106088</v>
      </c>
      <c r="M98" s="7">
        <v>0</v>
      </c>
      <c r="N98" s="7">
        <f t="shared" si="4"/>
        <v>105106088</v>
      </c>
      <c r="O98" s="8">
        <f t="shared" si="5"/>
        <v>0</v>
      </c>
      <c r="P98" s="9" t="s">
        <v>417</v>
      </c>
      <c r="Q98" s="5" t="s">
        <v>112</v>
      </c>
    </row>
    <row r="99" spans="1:17" ht="117" x14ac:dyDescent="0.2">
      <c r="A99" s="12">
        <v>99</v>
      </c>
      <c r="B99" s="3" t="s">
        <v>418</v>
      </c>
      <c r="C99" s="4" t="s">
        <v>16</v>
      </c>
      <c r="D99" s="4" t="s">
        <v>17</v>
      </c>
      <c r="E99" s="4">
        <v>1017128531</v>
      </c>
      <c r="F99" s="5" t="s">
        <v>419</v>
      </c>
      <c r="G99" s="5" t="s">
        <v>420</v>
      </c>
      <c r="H99" s="4">
        <v>180</v>
      </c>
      <c r="I99" s="4">
        <v>176</v>
      </c>
      <c r="J99" s="6" t="s">
        <v>421</v>
      </c>
      <c r="K99" s="6">
        <v>45504</v>
      </c>
      <c r="L99" s="7">
        <v>21635300</v>
      </c>
      <c r="M99" s="7">
        <v>16329215</v>
      </c>
      <c r="N99" s="7">
        <f t="shared" si="4"/>
        <v>5306085</v>
      </c>
      <c r="O99" s="8">
        <f t="shared" si="5"/>
        <v>0.75474872084047828</v>
      </c>
      <c r="P99" s="9" t="s">
        <v>422</v>
      </c>
      <c r="Q99" s="5" t="s">
        <v>22</v>
      </c>
    </row>
    <row r="100" spans="1:17" ht="78" x14ac:dyDescent="0.2">
      <c r="A100" s="12">
        <v>101</v>
      </c>
      <c r="B100" s="3" t="s">
        <v>423</v>
      </c>
      <c r="C100" s="4" t="s">
        <v>16</v>
      </c>
      <c r="D100" s="4" t="s">
        <v>17</v>
      </c>
      <c r="E100" s="4">
        <v>32561977</v>
      </c>
      <c r="F100" s="5" t="s">
        <v>424</v>
      </c>
      <c r="G100" s="5" t="s">
        <v>425</v>
      </c>
      <c r="H100" s="4">
        <v>152</v>
      </c>
      <c r="I100" s="4">
        <v>179</v>
      </c>
      <c r="J100" s="6" t="s">
        <v>421</v>
      </c>
      <c r="K100" s="6">
        <v>45504</v>
      </c>
      <c r="L100" s="7">
        <v>16127060</v>
      </c>
      <c r="M100" s="7">
        <v>12304203</v>
      </c>
      <c r="N100" s="7">
        <f t="shared" si="4"/>
        <v>3822857</v>
      </c>
      <c r="O100" s="8">
        <f t="shared" si="5"/>
        <v>0.7629538800004465</v>
      </c>
      <c r="P100" s="9" t="s">
        <v>426</v>
      </c>
      <c r="Q100" s="5" t="s">
        <v>22</v>
      </c>
    </row>
    <row r="101" spans="1:17" ht="78" x14ac:dyDescent="0.2">
      <c r="A101" s="12">
        <v>102</v>
      </c>
      <c r="B101" s="3" t="s">
        <v>427</v>
      </c>
      <c r="C101" s="4" t="s">
        <v>16</v>
      </c>
      <c r="D101" s="4" t="s">
        <v>17</v>
      </c>
      <c r="E101" s="4">
        <v>71677773</v>
      </c>
      <c r="F101" s="5" t="s">
        <v>428</v>
      </c>
      <c r="G101" s="5" t="s">
        <v>429</v>
      </c>
      <c r="H101" s="4">
        <v>151</v>
      </c>
      <c r="I101" s="4">
        <v>180</v>
      </c>
      <c r="J101" s="6" t="s">
        <v>430</v>
      </c>
      <c r="K101" s="6">
        <v>45443</v>
      </c>
      <c r="L101" s="7">
        <v>10634300</v>
      </c>
      <c r="M101" s="7">
        <v>10267600</v>
      </c>
      <c r="N101" s="7">
        <f t="shared" si="4"/>
        <v>366700</v>
      </c>
      <c r="O101" s="8">
        <f t="shared" si="5"/>
        <v>0.96551724137931039</v>
      </c>
      <c r="P101" s="9" t="s">
        <v>431</v>
      </c>
      <c r="Q101" s="5" t="s">
        <v>22</v>
      </c>
    </row>
    <row r="102" spans="1:17" ht="65" x14ac:dyDescent="0.2">
      <c r="A102" s="12">
        <v>103</v>
      </c>
      <c r="B102" s="3" t="s">
        <v>432</v>
      </c>
      <c r="C102" s="4" t="s">
        <v>16</v>
      </c>
      <c r="D102" s="4" t="s">
        <v>17</v>
      </c>
      <c r="E102" s="4">
        <v>1037642506</v>
      </c>
      <c r="F102" s="5" t="s">
        <v>433</v>
      </c>
      <c r="G102" s="5" t="s">
        <v>434</v>
      </c>
      <c r="H102" s="4">
        <v>184</v>
      </c>
      <c r="I102" s="4">
        <v>193</v>
      </c>
      <c r="J102" s="6" t="s">
        <v>435</v>
      </c>
      <c r="K102" s="6">
        <v>45443</v>
      </c>
      <c r="L102" s="7">
        <v>9717550</v>
      </c>
      <c r="M102" s="7">
        <v>9717550</v>
      </c>
      <c r="N102" s="7">
        <f t="shared" si="4"/>
        <v>0</v>
      </c>
      <c r="O102" s="8">
        <f t="shared" si="5"/>
        <v>1</v>
      </c>
      <c r="P102" s="9" t="s">
        <v>436</v>
      </c>
      <c r="Q102" s="5" t="s">
        <v>22</v>
      </c>
    </row>
    <row r="103" spans="1:17" ht="91" x14ac:dyDescent="0.2">
      <c r="A103" s="12">
        <v>104</v>
      </c>
      <c r="B103" s="3" t="s">
        <v>437</v>
      </c>
      <c r="C103" s="4" t="s">
        <v>16</v>
      </c>
      <c r="D103" s="4" t="s">
        <v>17</v>
      </c>
      <c r="E103" s="4">
        <v>43254695</v>
      </c>
      <c r="F103" s="5" t="s">
        <v>438</v>
      </c>
      <c r="G103" s="5" t="s">
        <v>439</v>
      </c>
      <c r="H103" s="4">
        <v>164</v>
      </c>
      <c r="I103" s="4">
        <v>194</v>
      </c>
      <c r="J103" s="6" t="s">
        <v>435</v>
      </c>
      <c r="K103" s="6">
        <v>45504</v>
      </c>
      <c r="L103" s="7">
        <v>20718550</v>
      </c>
      <c r="M103" s="7">
        <v>0</v>
      </c>
      <c r="N103" s="7">
        <f t="shared" si="4"/>
        <v>20718550</v>
      </c>
      <c r="O103" s="8">
        <f t="shared" si="5"/>
        <v>0</v>
      </c>
      <c r="P103" s="9" t="s">
        <v>440</v>
      </c>
      <c r="Q103" s="5" t="s">
        <v>112</v>
      </c>
    </row>
    <row r="104" spans="1:17" ht="91" x14ac:dyDescent="0.2">
      <c r="A104" s="12">
        <v>105</v>
      </c>
      <c r="B104" s="3" t="s">
        <v>441</v>
      </c>
      <c r="C104" s="4" t="s">
        <v>16</v>
      </c>
      <c r="D104" s="4" t="s">
        <v>17</v>
      </c>
      <c r="E104" s="4">
        <v>1152451392</v>
      </c>
      <c r="F104" s="5" t="s">
        <v>442</v>
      </c>
      <c r="G104" s="5" t="s">
        <v>443</v>
      </c>
      <c r="H104" s="4">
        <v>183</v>
      </c>
      <c r="I104" s="4">
        <v>195</v>
      </c>
      <c r="J104" s="6" t="s">
        <v>435</v>
      </c>
      <c r="K104" s="6">
        <v>45504</v>
      </c>
      <c r="L104" s="7">
        <v>20718550</v>
      </c>
      <c r="M104" s="7">
        <v>15895585</v>
      </c>
      <c r="N104" s="7">
        <f t="shared" si="4"/>
        <v>4822965</v>
      </c>
      <c r="O104" s="8">
        <f t="shared" si="5"/>
        <v>0.76721512847182838</v>
      </c>
      <c r="P104" s="9" t="s">
        <v>444</v>
      </c>
      <c r="Q104" s="5" t="s">
        <v>112</v>
      </c>
    </row>
    <row r="105" spans="1:17" ht="65" x14ac:dyDescent="0.2">
      <c r="A105" s="12">
        <v>106</v>
      </c>
      <c r="B105" s="3" t="s">
        <v>445</v>
      </c>
      <c r="C105" s="4" t="s">
        <v>16</v>
      </c>
      <c r="D105" s="4" t="s">
        <v>17</v>
      </c>
      <c r="E105" s="4">
        <v>1017263571</v>
      </c>
      <c r="F105" s="5" t="s">
        <v>446</v>
      </c>
      <c r="G105" s="5" t="s">
        <v>447</v>
      </c>
      <c r="H105" s="4">
        <v>150</v>
      </c>
      <c r="I105" s="4">
        <v>196</v>
      </c>
      <c r="J105" s="6" t="s">
        <v>448</v>
      </c>
      <c r="K105" s="6">
        <v>45504</v>
      </c>
      <c r="L105" s="7">
        <v>15307040</v>
      </c>
      <c r="M105" s="7">
        <v>12082851</v>
      </c>
      <c r="N105" s="7">
        <f t="shared" si="4"/>
        <v>3224189</v>
      </c>
      <c r="O105" s="8">
        <f t="shared" si="5"/>
        <v>0.78936561216276957</v>
      </c>
      <c r="P105" s="9" t="s">
        <v>449</v>
      </c>
      <c r="Q105" s="5" t="s">
        <v>112</v>
      </c>
    </row>
    <row r="106" spans="1:17" ht="78" x14ac:dyDescent="0.2">
      <c r="A106" s="12">
        <v>107</v>
      </c>
      <c r="B106" s="3" t="s">
        <v>450</v>
      </c>
      <c r="C106" s="4" t="s">
        <v>16</v>
      </c>
      <c r="D106" s="4" t="s">
        <v>17</v>
      </c>
      <c r="E106" s="4">
        <v>1007251128</v>
      </c>
      <c r="F106" s="5" t="s">
        <v>182</v>
      </c>
      <c r="G106" s="5" t="s">
        <v>451</v>
      </c>
      <c r="H106" s="4">
        <v>157</v>
      </c>
      <c r="I106" s="4">
        <v>198</v>
      </c>
      <c r="J106" s="6" t="s">
        <v>452</v>
      </c>
      <c r="K106" s="6">
        <v>45504</v>
      </c>
      <c r="L106" s="7">
        <v>14487020</v>
      </c>
      <c r="M106" s="7">
        <v>10500128</v>
      </c>
      <c r="N106" s="7">
        <f t="shared" si="4"/>
        <v>3986892</v>
      </c>
      <c r="O106" s="8">
        <f t="shared" si="5"/>
        <v>0.72479557562562902</v>
      </c>
      <c r="P106" s="9" t="s">
        <v>453</v>
      </c>
      <c r="Q106" s="5" t="s">
        <v>22</v>
      </c>
    </row>
    <row r="107" spans="1:17" ht="91" x14ac:dyDescent="0.2">
      <c r="A107" s="12">
        <v>108</v>
      </c>
      <c r="B107" s="3" t="s">
        <v>454</v>
      </c>
      <c r="C107" s="4" t="s">
        <v>16</v>
      </c>
      <c r="D107" s="4" t="s">
        <v>17</v>
      </c>
      <c r="E107" s="4">
        <v>1020393152</v>
      </c>
      <c r="F107" s="5" t="s">
        <v>455</v>
      </c>
      <c r="G107" s="5" t="s">
        <v>456</v>
      </c>
      <c r="H107" s="4">
        <v>195</v>
      </c>
      <c r="I107" s="4">
        <v>199</v>
      </c>
      <c r="J107" s="6" t="s">
        <v>457</v>
      </c>
      <c r="K107" s="6">
        <v>45504</v>
      </c>
      <c r="L107" s="7">
        <v>8050350</v>
      </c>
      <c r="M107" s="7">
        <v>8050350</v>
      </c>
      <c r="N107" s="7">
        <f t="shared" si="4"/>
        <v>0</v>
      </c>
      <c r="O107" s="8">
        <f t="shared" si="5"/>
        <v>1</v>
      </c>
      <c r="P107" s="9" t="s">
        <v>458</v>
      </c>
      <c r="Q107" s="5" t="s">
        <v>22</v>
      </c>
    </row>
    <row r="108" spans="1:17" ht="78" x14ac:dyDescent="0.2">
      <c r="A108" s="12">
        <v>109</v>
      </c>
      <c r="B108" s="3" t="s">
        <v>459</v>
      </c>
      <c r="C108" s="4" t="s">
        <v>16</v>
      </c>
      <c r="D108" s="4" t="s">
        <v>17</v>
      </c>
      <c r="E108" s="4">
        <v>39420450</v>
      </c>
      <c r="F108" s="5" t="s">
        <v>460</v>
      </c>
      <c r="G108" s="5" t="s">
        <v>461</v>
      </c>
      <c r="H108" s="4">
        <v>189</v>
      </c>
      <c r="I108" s="4">
        <v>200</v>
      </c>
      <c r="J108" s="6" t="s">
        <v>452</v>
      </c>
      <c r="K108" s="6">
        <v>45504</v>
      </c>
      <c r="L108" s="7">
        <v>23675100</v>
      </c>
      <c r="M108" s="7">
        <v>18913109</v>
      </c>
      <c r="N108" s="7">
        <f t="shared" si="4"/>
        <v>4761991</v>
      </c>
      <c r="O108" s="8">
        <f t="shared" si="5"/>
        <v>0.79886078622687973</v>
      </c>
      <c r="P108" s="9" t="s">
        <v>462</v>
      </c>
      <c r="Q108" s="5" t="s">
        <v>22</v>
      </c>
    </row>
    <row r="109" spans="1:17" ht="91" x14ac:dyDescent="0.2">
      <c r="A109" s="12">
        <v>110</v>
      </c>
      <c r="B109" s="3" t="s">
        <v>463</v>
      </c>
      <c r="C109" s="4" t="s">
        <v>16</v>
      </c>
      <c r="D109" s="4" t="s">
        <v>17</v>
      </c>
      <c r="E109" s="4">
        <v>1128273404</v>
      </c>
      <c r="F109" s="5" t="s">
        <v>464</v>
      </c>
      <c r="G109" s="5" t="s">
        <v>465</v>
      </c>
      <c r="H109" s="4">
        <v>117</v>
      </c>
      <c r="I109" s="4">
        <v>201</v>
      </c>
      <c r="J109" s="6" t="s">
        <v>457</v>
      </c>
      <c r="K109" s="6">
        <v>45473</v>
      </c>
      <c r="L109" s="7">
        <v>13751250</v>
      </c>
      <c r="M109" s="7">
        <v>10874590</v>
      </c>
      <c r="N109" s="7">
        <f t="shared" si="4"/>
        <v>2876660</v>
      </c>
      <c r="O109" s="8">
        <f t="shared" si="5"/>
        <v>0.79080738114716842</v>
      </c>
      <c r="P109" s="9" t="s">
        <v>466</v>
      </c>
      <c r="Q109" s="5" t="s">
        <v>22</v>
      </c>
    </row>
    <row r="110" spans="1:17" ht="78" x14ac:dyDescent="0.2">
      <c r="A110" s="12">
        <v>111</v>
      </c>
      <c r="B110" s="3" t="s">
        <v>467</v>
      </c>
      <c r="C110" s="4" t="s">
        <v>16</v>
      </c>
      <c r="D110" s="4" t="s">
        <v>17</v>
      </c>
      <c r="E110" s="4">
        <v>1214720355</v>
      </c>
      <c r="F110" s="5" t="s">
        <v>468</v>
      </c>
      <c r="G110" s="5" t="s">
        <v>469</v>
      </c>
      <c r="H110" s="4">
        <v>39</v>
      </c>
      <c r="I110" s="4">
        <v>202</v>
      </c>
      <c r="J110" s="6" t="s">
        <v>457</v>
      </c>
      <c r="K110" s="6">
        <v>45504</v>
      </c>
      <c r="L110" s="7">
        <v>23451750</v>
      </c>
      <c r="M110" s="7">
        <v>20112385</v>
      </c>
      <c r="N110" s="7">
        <f t="shared" si="4"/>
        <v>3339365</v>
      </c>
      <c r="O110" s="8">
        <f t="shared" si="5"/>
        <v>0.85760700160968795</v>
      </c>
      <c r="P110" s="9" t="s">
        <v>470</v>
      </c>
      <c r="Q110" s="5" t="s">
        <v>22</v>
      </c>
    </row>
    <row r="111" spans="1:17" ht="78" x14ac:dyDescent="0.2">
      <c r="A111" s="12">
        <v>112</v>
      </c>
      <c r="B111" s="3" t="s">
        <v>471</v>
      </c>
      <c r="C111" s="4" t="s">
        <v>16</v>
      </c>
      <c r="D111" s="4" t="s">
        <v>17</v>
      </c>
      <c r="E111" s="4">
        <v>1216726734</v>
      </c>
      <c r="F111" s="5" t="s">
        <v>472</v>
      </c>
      <c r="G111" s="5" t="s">
        <v>473</v>
      </c>
      <c r="H111" s="4">
        <v>194</v>
      </c>
      <c r="I111" s="4">
        <v>203</v>
      </c>
      <c r="J111" s="6" t="s">
        <v>457</v>
      </c>
      <c r="K111" s="6">
        <v>45504</v>
      </c>
      <c r="L111" s="7">
        <v>14350350</v>
      </c>
      <c r="M111" s="7">
        <v>10835864</v>
      </c>
      <c r="N111" s="7">
        <f t="shared" si="4"/>
        <v>3514486</v>
      </c>
      <c r="O111" s="8">
        <f t="shared" si="5"/>
        <v>0.75509405693937781</v>
      </c>
      <c r="P111" s="9" t="s">
        <v>474</v>
      </c>
      <c r="Q111" s="5" t="s">
        <v>22</v>
      </c>
    </row>
    <row r="112" spans="1:17" ht="65" x14ac:dyDescent="0.2">
      <c r="A112" s="12">
        <v>113</v>
      </c>
      <c r="B112" s="3" t="s">
        <v>475</v>
      </c>
      <c r="C112" s="4" t="s">
        <v>16</v>
      </c>
      <c r="D112" s="4" t="s">
        <v>17</v>
      </c>
      <c r="E112" s="4">
        <v>1152699925</v>
      </c>
      <c r="F112" s="5" t="s">
        <v>476</v>
      </c>
      <c r="G112" s="5" t="s">
        <v>477</v>
      </c>
      <c r="H112" s="4">
        <v>203</v>
      </c>
      <c r="I112" s="4">
        <v>204</v>
      </c>
      <c r="J112" s="6" t="s">
        <v>478</v>
      </c>
      <c r="K112" s="6">
        <v>45504</v>
      </c>
      <c r="L112" s="7">
        <v>14213680</v>
      </c>
      <c r="M112" s="7">
        <v>10150116</v>
      </c>
      <c r="N112" s="7">
        <f t="shared" si="4"/>
        <v>4063564</v>
      </c>
      <c r="O112" s="8">
        <f t="shared" si="5"/>
        <v>0.71410894293384963</v>
      </c>
      <c r="P112" s="9" t="s">
        <v>479</v>
      </c>
      <c r="Q112" s="5" t="s">
        <v>22</v>
      </c>
    </row>
    <row r="113" spans="1:17" ht="91" x14ac:dyDescent="0.2">
      <c r="A113" s="12">
        <v>114</v>
      </c>
      <c r="B113" s="3" t="s">
        <v>480</v>
      </c>
      <c r="C113" s="4" t="s">
        <v>16</v>
      </c>
      <c r="D113" s="4" t="s">
        <v>17</v>
      </c>
      <c r="E113" s="4">
        <v>1152190718</v>
      </c>
      <c r="F113" s="5" t="s">
        <v>481</v>
      </c>
      <c r="G113" s="5" t="s">
        <v>482</v>
      </c>
      <c r="H113" s="4">
        <v>42</v>
      </c>
      <c r="I113" s="4">
        <v>205</v>
      </c>
      <c r="J113" s="6" t="s">
        <v>457</v>
      </c>
      <c r="K113" s="6">
        <v>45504</v>
      </c>
      <c r="L113" s="7">
        <v>19251750</v>
      </c>
      <c r="M113" s="7">
        <v>17418250</v>
      </c>
      <c r="N113" s="7">
        <f t="shared" si="4"/>
        <v>1833500</v>
      </c>
      <c r="O113" s="8">
        <f t="shared" si="5"/>
        <v>0.90476190476190477</v>
      </c>
      <c r="P113" s="9" t="s">
        <v>483</v>
      </c>
      <c r="Q113" s="5" t="s">
        <v>22</v>
      </c>
    </row>
    <row r="114" spans="1:17" ht="52" x14ac:dyDescent="0.2">
      <c r="A114" s="12">
        <v>115</v>
      </c>
      <c r="B114" s="3" t="s">
        <v>484</v>
      </c>
      <c r="C114" s="4" t="s">
        <v>16</v>
      </c>
      <c r="D114" s="4" t="s">
        <v>17</v>
      </c>
      <c r="E114" s="4">
        <v>1000401307</v>
      </c>
      <c r="F114" s="5" t="s">
        <v>485</v>
      </c>
      <c r="G114" s="5" t="s">
        <v>486</v>
      </c>
      <c r="H114" s="4">
        <v>197</v>
      </c>
      <c r="I114" s="4">
        <v>207</v>
      </c>
      <c r="J114" s="6" t="s">
        <v>487</v>
      </c>
      <c r="K114" s="6">
        <v>45504</v>
      </c>
      <c r="L114" s="7">
        <v>10400000</v>
      </c>
      <c r="M114" s="7">
        <v>8288402</v>
      </c>
      <c r="N114" s="7">
        <f t="shared" si="4"/>
        <v>2111598</v>
      </c>
      <c r="O114" s="8">
        <f t="shared" si="5"/>
        <v>0.79696173076923071</v>
      </c>
      <c r="P114" s="9" t="s">
        <v>488</v>
      </c>
      <c r="Q114" s="5" t="s">
        <v>22</v>
      </c>
    </row>
    <row r="115" spans="1:17" ht="117" x14ac:dyDescent="0.2">
      <c r="A115" s="12">
        <v>116</v>
      </c>
      <c r="B115" s="3" t="s">
        <v>489</v>
      </c>
      <c r="C115" s="4" t="s">
        <v>16</v>
      </c>
      <c r="D115" s="4" t="s">
        <v>17</v>
      </c>
      <c r="E115" s="4">
        <v>43183350</v>
      </c>
      <c r="F115" s="5" t="s">
        <v>490</v>
      </c>
      <c r="G115" s="5" t="s">
        <v>420</v>
      </c>
      <c r="H115" s="4">
        <v>201</v>
      </c>
      <c r="I115" s="4">
        <v>208</v>
      </c>
      <c r="J115" s="6" t="s">
        <v>487</v>
      </c>
      <c r="K115" s="6">
        <v>45504</v>
      </c>
      <c r="L115" s="7">
        <v>19068400</v>
      </c>
      <c r="M115" s="7">
        <v>13776488</v>
      </c>
      <c r="N115" s="7">
        <f t="shared" si="4"/>
        <v>5291912</v>
      </c>
      <c r="O115" s="8">
        <f t="shared" si="5"/>
        <v>0.72247739715969872</v>
      </c>
      <c r="P115" s="9" t="s">
        <v>491</v>
      </c>
      <c r="Q115" s="5" t="s">
        <v>22</v>
      </c>
    </row>
    <row r="116" spans="1:17" ht="91" x14ac:dyDescent="0.2">
      <c r="A116" s="12">
        <v>118</v>
      </c>
      <c r="B116" s="3" t="s">
        <v>492</v>
      </c>
      <c r="C116" s="4" t="s">
        <v>16</v>
      </c>
      <c r="D116" s="4" t="s">
        <v>17</v>
      </c>
      <c r="E116" s="4">
        <v>1044505589</v>
      </c>
      <c r="F116" s="5" t="s">
        <v>493</v>
      </c>
      <c r="G116" s="5" t="s">
        <v>494</v>
      </c>
      <c r="H116" s="4">
        <v>200</v>
      </c>
      <c r="I116" s="4">
        <v>210</v>
      </c>
      <c r="J116" s="6" t="s">
        <v>487</v>
      </c>
      <c r="K116" s="6">
        <v>45504</v>
      </c>
      <c r="L116" s="7">
        <v>19068400</v>
      </c>
      <c r="M116" s="7">
        <v>13789554</v>
      </c>
      <c r="N116" s="7">
        <f t="shared" si="4"/>
        <v>5278846</v>
      </c>
      <c r="O116" s="8">
        <f t="shared" si="5"/>
        <v>0.7231626145874851</v>
      </c>
      <c r="P116" s="9" t="s">
        <v>495</v>
      </c>
      <c r="Q116" s="5" t="s">
        <v>22</v>
      </c>
    </row>
    <row r="117" spans="1:17" ht="52" x14ac:dyDescent="0.2">
      <c r="A117" s="12">
        <v>119</v>
      </c>
      <c r="B117" s="3" t="s">
        <v>496</v>
      </c>
      <c r="C117" s="4" t="s">
        <v>16</v>
      </c>
      <c r="D117" s="4" t="s">
        <v>17</v>
      </c>
      <c r="E117" s="4">
        <v>1037501700</v>
      </c>
      <c r="F117" s="5" t="s">
        <v>497</v>
      </c>
      <c r="G117" s="5" t="s">
        <v>498</v>
      </c>
      <c r="H117" s="4">
        <v>202</v>
      </c>
      <c r="I117" s="4">
        <v>211</v>
      </c>
      <c r="J117" s="6" t="s">
        <v>487</v>
      </c>
      <c r="K117" s="6">
        <v>45504</v>
      </c>
      <c r="L117" s="7">
        <v>14213680</v>
      </c>
      <c r="M117" s="7">
        <v>9545485</v>
      </c>
      <c r="N117" s="7">
        <f t="shared" si="4"/>
        <v>4668195</v>
      </c>
      <c r="O117" s="8">
        <f t="shared" si="5"/>
        <v>0.67157027595949814</v>
      </c>
      <c r="P117" s="9" t="s">
        <v>499</v>
      </c>
      <c r="Q117" s="5" t="s">
        <v>22</v>
      </c>
    </row>
    <row r="118" spans="1:17" ht="91" x14ac:dyDescent="0.2">
      <c r="A118" s="12">
        <v>120</v>
      </c>
      <c r="B118" s="3" t="s">
        <v>500</v>
      </c>
      <c r="C118" s="4" t="s">
        <v>16</v>
      </c>
      <c r="D118" s="4" t="s">
        <v>17</v>
      </c>
      <c r="E118" s="4">
        <v>43750428</v>
      </c>
      <c r="F118" s="5" t="s">
        <v>501</v>
      </c>
      <c r="G118" s="5" t="s">
        <v>502</v>
      </c>
      <c r="H118" s="4">
        <v>179</v>
      </c>
      <c r="I118" s="4">
        <v>213</v>
      </c>
      <c r="J118" s="6" t="s">
        <v>487</v>
      </c>
      <c r="K118" s="6">
        <v>45504</v>
      </c>
      <c r="L118" s="7">
        <v>18885050</v>
      </c>
      <c r="M118" s="7">
        <v>14408322</v>
      </c>
      <c r="N118" s="7">
        <f t="shared" si="4"/>
        <v>4476728</v>
      </c>
      <c r="O118" s="8">
        <f t="shared" si="5"/>
        <v>0.76294857572524299</v>
      </c>
      <c r="P118" s="9" t="s">
        <v>503</v>
      </c>
      <c r="Q118" s="5" t="s">
        <v>22</v>
      </c>
    </row>
    <row r="119" spans="1:17" ht="78" x14ac:dyDescent="0.2">
      <c r="A119" s="12">
        <v>122</v>
      </c>
      <c r="B119" s="3" t="s">
        <v>504</v>
      </c>
      <c r="C119" s="4" t="s">
        <v>16</v>
      </c>
      <c r="D119" s="4" t="s">
        <v>17</v>
      </c>
      <c r="E119" s="4">
        <v>1000204156</v>
      </c>
      <c r="F119" s="5" t="s">
        <v>505</v>
      </c>
      <c r="G119" s="5" t="s">
        <v>506</v>
      </c>
      <c r="H119" s="4">
        <v>191</v>
      </c>
      <c r="I119" s="4">
        <v>215</v>
      </c>
      <c r="J119" s="6" t="s">
        <v>507</v>
      </c>
      <c r="K119" s="6">
        <v>45535</v>
      </c>
      <c r="L119" s="7">
        <v>17630430</v>
      </c>
      <c r="M119" s="7">
        <v>14766945</v>
      </c>
      <c r="N119" s="7">
        <f t="shared" si="4"/>
        <v>2863485</v>
      </c>
      <c r="O119" s="8">
        <f t="shared" si="5"/>
        <v>0.83758280427646969</v>
      </c>
      <c r="P119" s="9" t="s">
        <v>508</v>
      </c>
      <c r="Q119" s="5" t="s">
        <v>112</v>
      </c>
    </row>
    <row r="120" spans="1:17" ht="91" x14ac:dyDescent="0.2">
      <c r="A120" s="12">
        <v>124</v>
      </c>
      <c r="B120" s="3" t="s">
        <v>509</v>
      </c>
      <c r="C120" s="4" t="s">
        <v>16</v>
      </c>
      <c r="D120" s="4" t="s">
        <v>17</v>
      </c>
      <c r="E120" s="4">
        <v>1039454498</v>
      </c>
      <c r="F120" s="5" t="s">
        <v>510</v>
      </c>
      <c r="G120" s="5" t="s">
        <v>511</v>
      </c>
      <c r="H120" s="4">
        <v>198</v>
      </c>
      <c r="I120" s="4">
        <v>217</v>
      </c>
      <c r="J120" s="6" t="s">
        <v>507</v>
      </c>
      <c r="K120" s="6">
        <v>45504</v>
      </c>
      <c r="L120" s="7">
        <v>18151650</v>
      </c>
      <c r="M120" s="7">
        <v>17877622</v>
      </c>
      <c r="N120" s="7">
        <f t="shared" si="4"/>
        <v>274028</v>
      </c>
      <c r="O120" s="8">
        <f t="shared" si="5"/>
        <v>0.98490341098467638</v>
      </c>
      <c r="P120" s="9" t="s">
        <v>512</v>
      </c>
      <c r="Q120" s="5" t="s">
        <v>22</v>
      </c>
    </row>
    <row r="121" spans="1:17" ht="78" x14ac:dyDescent="0.2">
      <c r="A121" s="12">
        <v>125</v>
      </c>
      <c r="B121" s="3" t="s">
        <v>513</v>
      </c>
      <c r="C121" s="4" t="s">
        <v>16</v>
      </c>
      <c r="D121" s="4" t="s">
        <v>17</v>
      </c>
      <c r="E121" s="4">
        <v>43970495</v>
      </c>
      <c r="F121" s="5" t="s">
        <v>514</v>
      </c>
      <c r="G121" s="5" t="s">
        <v>515</v>
      </c>
      <c r="H121" s="4">
        <v>206</v>
      </c>
      <c r="I121" s="4">
        <v>218</v>
      </c>
      <c r="J121" s="6" t="s">
        <v>507</v>
      </c>
      <c r="K121" s="6">
        <v>45504</v>
      </c>
      <c r="L121" s="7">
        <v>13530330</v>
      </c>
      <c r="M121" s="7">
        <v>12254404</v>
      </c>
      <c r="N121" s="7">
        <f t="shared" si="4"/>
        <v>1275926</v>
      </c>
      <c r="O121" s="8">
        <f t="shared" si="5"/>
        <v>0.90569882626661724</v>
      </c>
      <c r="P121" s="9" t="s">
        <v>516</v>
      </c>
      <c r="Q121" s="5" t="s">
        <v>22</v>
      </c>
    </row>
    <row r="122" spans="1:17" ht="65" x14ac:dyDescent="0.2">
      <c r="A122" s="12">
        <v>126</v>
      </c>
      <c r="B122" s="3" t="s">
        <v>517</v>
      </c>
      <c r="C122" s="4" t="s">
        <v>16</v>
      </c>
      <c r="D122" s="4" t="s">
        <v>17</v>
      </c>
      <c r="E122" s="4">
        <v>1035429249</v>
      </c>
      <c r="F122" s="5" t="s">
        <v>518</v>
      </c>
      <c r="G122" s="5" t="s">
        <v>519</v>
      </c>
      <c r="H122" s="4">
        <v>220</v>
      </c>
      <c r="I122" s="4">
        <v>220</v>
      </c>
      <c r="J122" s="6" t="s">
        <v>507</v>
      </c>
      <c r="K122" s="6">
        <v>45504</v>
      </c>
      <c r="L122" s="7">
        <v>18151650</v>
      </c>
      <c r="M122" s="7">
        <v>15493075</v>
      </c>
      <c r="N122" s="7">
        <f t="shared" si="4"/>
        <v>2658575</v>
      </c>
      <c r="O122" s="8">
        <f t="shared" si="5"/>
        <v>0.85353535353535348</v>
      </c>
      <c r="P122" s="9" t="s">
        <v>520</v>
      </c>
      <c r="Q122" s="5" t="s">
        <v>22</v>
      </c>
    </row>
    <row r="123" spans="1:17" ht="169" x14ac:dyDescent="0.2">
      <c r="A123" s="12">
        <v>127</v>
      </c>
      <c r="B123" s="3" t="s">
        <v>521</v>
      </c>
      <c r="C123" s="4" t="s">
        <v>16</v>
      </c>
      <c r="D123" s="4" t="s">
        <v>17</v>
      </c>
      <c r="E123" s="4">
        <v>71662671</v>
      </c>
      <c r="F123" s="5" t="s">
        <v>522</v>
      </c>
      <c r="G123" s="5" t="s">
        <v>523</v>
      </c>
      <c r="H123" s="4">
        <v>209</v>
      </c>
      <c r="I123" s="4">
        <v>221</v>
      </c>
      <c r="J123" s="6" t="s">
        <v>524</v>
      </c>
      <c r="K123" s="6">
        <v>45443</v>
      </c>
      <c r="L123" s="7">
        <v>6783950</v>
      </c>
      <c r="M123" s="7">
        <v>6783950</v>
      </c>
      <c r="N123" s="7">
        <f t="shared" si="4"/>
        <v>0</v>
      </c>
      <c r="O123" s="8">
        <f t="shared" si="5"/>
        <v>1</v>
      </c>
      <c r="P123" s="9" t="s">
        <v>525</v>
      </c>
      <c r="Q123" s="5" t="s">
        <v>22</v>
      </c>
    </row>
    <row r="124" spans="1:17" ht="195" x14ac:dyDescent="0.2">
      <c r="A124" s="12">
        <v>128</v>
      </c>
      <c r="B124" s="3" t="s">
        <v>526</v>
      </c>
      <c r="C124" s="4" t="s">
        <v>16</v>
      </c>
      <c r="D124" s="4" t="s">
        <v>17</v>
      </c>
      <c r="E124" s="4">
        <v>1214719735</v>
      </c>
      <c r="F124" s="5" t="s">
        <v>527</v>
      </c>
      <c r="G124" s="5" t="s">
        <v>528</v>
      </c>
      <c r="H124" s="4">
        <v>210</v>
      </c>
      <c r="I124" s="4">
        <v>224</v>
      </c>
      <c r="J124" s="6" t="s">
        <v>529</v>
      </c>
      <c r="K124" s="6">
        <v>45443</v>
      </c>
      <c r="L124" s="7">
        <v>6783950</v>
      </c>
      <c r="M124" s="7">
        <v>6600600</v>
      </c>
      <c r="N124" s="7">
        <f t="shared" si="4"/>
        <v>183350</v>
      </c>
      <c r="O124" s="8">
        <f t="shared" si="5"/>
        <v>0.97297297297297303</v>
      </c>
      <c r="P124" s="9" t="s">
        <v>530</v>
      </c>
      <c r="Q124" s="5" t="s">
        <v>22</v>
      </c>
    </row>
    <row r="125" spans="1:17" ht="52" x14ac:dyDescent="0.2">
      <c r="A125" s="12">
        <v>129</v>
      </c>
      <c r="B125" s="3" t="s">
        <v>531</v>
      </c>
      <c r="C125" s="4" t="s">
        <v>16</v>
      </c>
      <c r="D125" s="4" t="s">
        <v>17</v>
      </c>
      <c r="E125" s="4">
        <v>1128272153</v>
      </c>
      <c r="F125" s="5" t="s">
        <v>532</v>
      </c>
      <c r="G125" s="5" t="s">
        <v>533</v>
      </c>
      <c r="H125" s="4">
        <v>207</v>
      </c>
      <c r="I125" s="4">
        <v>222</v>
      </c>
      <c r="J125" s="6" t="s">
        <v>524</v>
      </c>
      <c r="K125" s="6">
        <v>45504</v>
      </c>
      <c r="L125" s="7">
        <v>13256990</v>
      </c>
      <c r="M125" s="7">
        <v>8990213</v>
      </c>
      <c r="N125" s="7">
        <f t="shared" si="4"/>
        <v>4266777</v>
      </c>
      <c r="O125" s="8">
        <f t="shared" si="5"/>
        <v>0.67814888598392242</v>
      </c>
      <c r="P125" s="9" t="s">
        <v>534</v>
      </c>
      <c r="Q125" s="5" t="s">
        <v>22</v>
      </c>
    </row>
    <row r="126" spans="1:17" ht="182" x14ac:dyDescent="0.2">
      <c r="A126" s="12">
        <v>130</v>
      </c>
      <c r="B126" s="3" t="s">
        <v>535</v>
      </c>
      <c r="C126" s="4" t="s">
        <v>16</v>
      </c>
      <c r="D126" s="4" t="s">
        <v>17</v>
      </c>
      <c r="E126" s="4">
        <v>79941148</v>
      </c>
      <c r="F126" s="5" t="s">
        <v>536</v>
      </c>
      <c r="G126" s="5" t="s">
        <v>537</v>
      </c>
      <c r="H126" s="4">
        <v>211</v>
      </c>
      <c r="I126" s="4">
        <v>223</v>
      </c>
      <c r="J126" s="6" t="s">
        <v>524</v>
      </c>
      <c r="K126" s="6">
        <v>45443</v>
      </c>
      <c r="L126" s="7">
        <v>6783950</v>
      </c>
      <c r="M126" s="7">
        <v>6783950</v>
      </c>
      <c r="N126" s="7">
        <f t="shared" si="4"/>
        <v>0</v>
      </c>
      <c r="O126" s="8">
        <f t="shared" si="5"/>
        <v>1</v>
      </c>
      <c r="P126" s="9" t="s">
        <v>538</v>
      </c>
      <c r="Q126" s="5" t="s">
        <v>22</v>
      </c>
    </row>
    <row r="127" spans="1:17" ht="65" x14ac:dyDescent="0.2">
      <c r="A127" s="12">
        <v>131</v>
      </c>
      <c r="B127" s="12" t="s">
        <v>539</v>
      </c>
      <c r="C127" s="5" t="s">
        <v>16</v>
      </c>
      <c r="D127" s="4" t="s">
        <v>17</v>
      </c>
      <c r="E127" s="4">
        <v>98707934</v>
      </c>
      <c r="F127" s="5" t="s">
        <v>540</v>
      </c>
      <c r="G127" s="5" t="s">
        <v>541</v>
      </c>
      <c r="H127" s="12" t="s">
        <v>542</v>
      </c>
      <c r="I127" s="12">
        <v>228</v>
      </c>
      <c r="J127" s="12" t="s">
        <v>543</v>
      </c>
      <c r="K127" s="22">
        <v>45473</v>
      </c>
      <c r="L127" s="13">
        <v>10817650</v>
      </c>
      <c r="M127" s="13">
        <v>7645031</v>
      </c>
      <c r="N127" s="7">
        <f t="shared" si="4"/>
        <v>3172619</v>
      </c>
      <c r="O127" s="8">
        <f t="shared" si="5"/>
        <v>0.70671827984821101</v>
      </c>
      <c r="P127" s="9" t="s">
        <v>544</v>
      </c>
      <c r="Q127" s="12" t="s">
        <v>22</v>
      </c>
    </row>
    <row r="128" spans="1:17" ht="65" x14ac:dyDescent="0.2">
      <c r="A128" s="12">
        <v>132</v>
      </c>
      <c r="B128" s="12" t="s">
        <v>545</v>
      </c>
      <c r="C128" s="5" t="s">
        <v>16</v>
      </c>
      <c r="D128" s="4" t="s">
        <v>17</v>
      </c>
      <c r="E128" s="4">
        <v>12620418</v>
      </c>
      <c r="F128" s="5" t="s">
        <v>546</v>
      </c>
      <c r="G128" s="5" t="s">
        <v>547</v>
      </c>
      <c r="H128" s="12" t="s">
        <v>548</v>
      </c>
      <c r="I128" s="12">
        <v>227</v>
      </c>
      <c r="J128" s="12" t="s">
        <v>543</v>
      </c>
      <c r="K128" s="22">
        <v>45473</v>
      </c>
      <c r="L128" s="13">
        <v>10817650</v>
      </c>
      <c r="M128" s="13">
        <v>7645031</v>
      </c>
      <c r="N128" s="7">
        <f t="shared" si="4"/>
        <v>3172619</v>
      </c>
      <c r="O128" s="8">
        <f t="shared" si="5"/>
        <v>0.70671827984821101</v>
      </c>
      <c r="P128" s="9" t="s">
        <v>549</v>
      </c>
      <c r="Q128" s="12" t="s">
        <v>22</v>
      </c>
    </row>
    <row r="129" spans="1:17" ht="65" x14ac:dyDescent="0.2">
      <c r="A129" s="12">
        <v>133</v>
      </c>
      <c r="B129" s="12" t="s">
        <v>550</v>
      </c>
      <c r="C129" s="5" t="s">
        <v>16</v>
      </c>
      <c r="D129" s="4" t="s">
        <v>17</v>
      </c>
      <c r="E129" s="4">
        <v>42799782</v>
      </c>
      <c r="F129" s="5" t="s">
        <v>551</v>
      </c>
      <c r="G129" s="5" t="s">
        <v>552</v>
      </c>
      <c r="H129" s="12" t="s">
        <v>553</v>
      </c>
      <c r="I129" s="12">
        <v>229</v>
      </c>
      <c r="J129" s="12" t="s">
        <v>543</v>
      </c>
      <c r="K129" s="22">
        <v>45421</v>
      </c>
      <c r="L129" s="13">
        <v>16501500</v>
      </c>
      <c r="M129" s="13">
        <v>1466800</v>
      </c>
      <c r="N129" s="7">
        <f t="shared" si="4"/>
        <v>15034700</v>
      </c>
      <c r="O129" s="8">
        <f t="shared" si="5"/>
        <v>8.8888888888888892E-2</v>
      </c>
      <c r="P129" s="9" t="s">
        <v>555</v>
      </c>
      <c r="Q129" s="12" t="s">
        <v>22</v>
      </c>
    </row>
    <row r="130" spans="1:17" ht="91" x14ac:dyDescent="0.2">
      <c r="A130" s="12">
        <v>134</v>
      </c>
      <c r="B130" s="12" t="s">
        <v>556</v>
      </c>
      <c r="C130" s="5" t="s">
        <v>16</v>
      </c>
      <c r="D130" s="4" t="s">
        <v>17</v>
      </c>
      <c r="E130" s="4">
        <v>71747412</v>
      </c>
      <c r="F130" s="5" t="s">
        <v>557</v>
      </c>
      <c r="G130" s="5" t="s">
        <v>558</v>
      </c>
      <c r="H130" s="12" t="s">
        <v>559</v>
      </c>
      <c r="I130" s="12">
        <v>230</v>
      </c>
      <c r="J130" s="12" t="s">
        <v>543</v>
      </c>
      <c r="K130" s="22">
        <v>45473</v>
      </c>
      <c r="L130" s="13">
        <v>10817650</v>
      </c>
      <c r="M130" s="13">
        <v>10817650</v>
      </c>
      <c r="N130" s="7">
        <f t="shared" si="4"/>
        <v>0</v>
      </c>
      <c r="O130" s="8">
        <f t="shared" si="5"/>
        <v>1</v>
      </c>
      <c r="P130" s="9" t="s">
        <v>560</v>
      </c>
      <c r="Q130" s="12" t="s">
        <v>22</v>
      </c>
    </row>
    <row r="131" spans="1:17" ht="104" x14ac:dyDescent="0.2">
      <c r="A131" s="12">
        <v>135</v>
      </c>
      <c r="B131" s="12" t="s">
        <v>561</v>
      </c>
      <c r="C131" s="5" t="s">
        <v>16</v>
      </c>
      <c r="D131" s="4" t="s">
        <v>17</v>
      </c>
      <c r="E131" s="4">
        <v>1152216190</v>
      </c>
      <c r="F131" s="5" t="s">
        <v>562</v>
      </c>
      <c r="G131" s="5" t="s">
        <v>563</v>
      </c>
      <c r="H131" s="12" t="s">
        <v>564</v>
      </c>
      <c r="I131" s="12">
        <v>231</v>
      </c>
      <c r="J131" s="12" t="s">
        <v>543</v>
      </c>
      <c r="K131" s="22">
        <v>45473</v>
      </c>
      <c r="L131" s="13">
        <v>10817650</v>
      </c>
      <c r="M131" s="13">
        <v>10817650</v>
      </c>
      <c r="N131" s="7">
        <f t="shared" si="4"/>
        <v>0</v>
      </c>
      <c r="O131" s="8">
        <f t="shared" si="5"/>
        <v>1</v>
      </c>
      <c r="P131" s="9" t="s">
        <v>565</v>
      </c>
      <c r="Q131" s="12" t="s">
        <v>22</v>
      </c>
    </row>
    <row r="132" spans="1:17" ht="65" x14ac:dyDescent="0.2">
      <c r="A132" s="12">
        <v>136</v>
      </c>
      <c r="B132" s="12" t="s">
        <v>566</v>
      </c>
      <c r="C132" s="5" t="s">
        <v>16</v>
      </c>
      <c r="D132" s="5" t="s">
        <v>567</v>
      </c>
      <c r="E132" s="5">
        <v>811006762</v>
      </c>
      <c r="F132" s="5" t="s">
        <v>568</v>
      </c>
      <c r="G132" s="5" t="s">
        <v>569</v>
      </c>
      <c r="H132" s="12" t="s">
        <v>570</v>
      </c>
      <c r="I132" s="12">
        <v>232</v>
      </c>
      <c r="J132" s="12" t="s">
        <v>571</v>
      </c>
      <c r="K132" s="22">
        <v>45657</v>
      </c>
      <c r="L132" s="13">
        <v>100000000</v>
      </c>
      <c r="M132" s="13">
        <v>0</v>
      </c>
      <c r="N132" s="7">
        <f t="shared" si="4"/>
        <v>100000000</v>
      </c>
      <c r="O132" s="8">
        <f t="shared" si="5"/>
        <v>0</v>
      </c>
      <c r="P132" s="9" t="s">
        <v>572</v>
      </c>
      <c r="Q132" s="5" t="s">
        <v>112</v>
      </c>
    </row>
    <row r="133" spans="1:17" ht="65" x14ac:dyDescent="0.2">
      <c r="A133" s="12">
        <v>137</v>
      </c>
      <c r="B133" s="12" t="s">
        <v>573</v>
      </c>
      <c r="C133" s="5" t="s">
        <v>16</v>
      </c>
      <c r="D133" s="4" t="s">
        <v>17</v>
      </c>
      <c r="E133" s="4">
        <v>1001635721</v>
      </c>
      <c r="F133" s="5" t="s">
        <v>574</v>
      </c>
      <c r="G133" s="5" t="s">
        <v>575</v>
      </c>
      <c r="H133" s="12" t="s">
        <v>576</v>
      </c>
      <c r="I133" s="12">
        <v>233</v>
      </c>
      <c r="J133" s="12" t="s">
        <v>543</v>
      </c>
      <c r="K133" s="22">
        <v>45504</v>
      </c>
      <c r="L133" s="13">
        <v>16318150</v>
      </c>
      <c r="M133" s="13">
        <v>13536999</v>
      </c>
      <c r="N133" s="7">
        <f t="shared" si="4"/>
        <v>2781151</v>
      </c>
      <c r="O133" s="8">
        <f t="shared" si="5"/>
        <v>0.82956701586883319</v>
      </c>
      <c r="P133" s="9" t="s">
        <v>577</v>
      </c>
      <c r="Q133" s="12" t="s">
        <v>22</v>
      </c>
    </row>
    <row r="134" spans="1:17" ht="91" x14ac:dyDescent="0.2">
      <c r="A134" s="12">
        <v>138</v>
      </c>
      <c r="B134" s="12" t="s">
        <v>578</v>
      </c>
      <c r="C134" s="5" t="s">
        <v>16</v>
      </c>
      <c r="D134" s="4" t="s">
        <v>17</v>
      </c>
      <c r="E134" s="4">
        <v>1047965594</v>
      </c>
      <c r="F134" s="5" t="s">
        <v>145</v>
      </c>
      <c r="G134" s="5" t="s">
        <v>579</v>
      </c>
      <c r="H134" s="12" t="s">
        <v>580</v>
      </c>
      <c r="I134" s="12">
        <v>234</v>
      </c>
      <c r="J134" s="12" t="s">
        <v>543</v>
      </c>
      <c r="K134" s="22">
        <v>45473</v>
      </c>
      <c r="L134" s="13">
        <v>13177650</v>
      </c>
      <c r="M134" s="13">
        <v>13177650</v>
      </c>
      <c r="N134" s="7">
        <f t="shared" si="4"/>
        <v>0</v>
      </c>
      <c r="O134" s="8">
        <f t="shared" si="5"/>
        <v>1</v>
      </c>
      <c r="P134" s="9" t="s">
        <v>581</v>
      </c>
      <c r="Q134" s="12" t="s">
        <v>22</v>
      </c>
    </row>
    <row r="135" spans="1:17" ht="104" x14ac:dyDescent="0.2">
      <c r="A135" s="12">
        <v>139</v>
      </c>
      <c r="B135" s="12" t="s">
        <v>582</v>
      </c>
      <c r="C135" s="5" t="s">
        <v>16</v>
      </c>
      <c r="D135" s="4" t="s">
        <v>17</v>
      </c>
      <c r="E135" s="4">
        <v>1152185096</v>
      </c>
      <c r="F135" s="5" t="s">
        <v>583</v>
      </c>
      <c r="G135" s="5" t="s">
        <v>584</v>
      </c>
      <c r="H135" s="12" t="s">
        <v>585</v>
      </c>
      <c r="I135" s="12">
        <v>235</v>
      </c>
      <c r="J135" s="12" t="s">
        <v>543</v>
      </c>
      <c r="K135" s="22">
        <v>45473</v>
      </c>
      <c r="L135" s="13">
        <v>13177650</v>
      </c>
      <c r="M135" s="13">
        <v>13177650</v>
      </c>
      <c r="N135" s="7">
        <f t="shared" ref="N135:N198" si="6">L135-M135</f>
        <v>0</v>
      </c>
      <c r="O135" s="8">
        <f t="shared" ref="O135:O198" si="7">(M135/L135)</f>
        <v>1</v>
      </c>
      <c r="P135" s="9" t="s">
        <v>586</v>
      </c>
      <c r="Q135" s="12" t="s">
        <v>22</v>
      </c>
    </row>
    <row r="136" spans="1:17" ht="104" x14ac:dyDescent="0.2">
      <c r="A136" s="12">
        <v>140</v>
      </c>
      <c r="B136" s="12" t="s">
        <v>587</v>
      </c>
      <c r="C136" s="5" t="s">
        <v>16</v>
      </c>
      <c r="D136" s="4" t="s">
        <v>17</v>
      </c>
      <c r="E136" s="4">
        <v>79205210</v>
      </c>
      <c r="F136" s="5" t="s">
        <v>588</v>
      </c>
      <c r="G136" s="5" t="s">
        <v>589</v>
      </c>
      <c r="H136" s="12" t="s">
        <v>590</v>
      </c>
      <c r="I136" s="12">
        <v>236</v>
      </c>
      <c r="J136" s="12" t="s">
        <v>543</v>
      </c>
      <c r="K136" s="22">
        <v>45473</v>
      </c>
      <c r="L136" s="13">
        <v>10817650</v>
      </c>
      <c r="M136" s="13">
        <v>7738260</v>
      </c>
      <c r="N136" s="7">
        <f t="shared" si="6"/>
        <v>3079390</v>
      </c>
      <c r="O136" s="8">
        <f t="shared" si="7"/>
        <v>0.71533651024020928</v>
      </c>
      <c r="P136" s="9" t="s">
        <v>591</v>
      </c>
      <c r="Q136" s="12" t="s">
        <v>22</v>
      </c>
    </row>
    <row r="137" spans="1:17" ht="91" x14ac:dyDescent="0.2">
      <c r="A137" s="12">
        <v>141</v>
      </c>
      <c r="B137" s="12" t="s">
        <v>592</v>
      </c>
      <c r="C137" s="5" t="s">
        <v>16</v>
      </c>
      <c r="D137" s="4" t="s">
        <v>17</v>
      </c>
      <c r="E137" s="4">
        <v>1152717828</v>
      </c>
      <c r="F137" s="5" t="s">
        <v>593</v>
      </c>
      <c r="G137" s="5" t="s">
        <v>594</v>
      </c>
      <c r="H137" s="12" t="s">
        <v>595</v>
      </c>
      <c r="I137" s="12">
        <v>237</v>
      </c>
      <c r="J137" s="12" t="s">
        <v>543</v>
      </c>
      <c r="K137" s="22">
        <v>45473</v>
      </c>
      <c r="L137" s="13">
        <v>4523530</v>
      </c>
      <c r="M137" s="13">
        <v>1121379</v>
      </c>
      <c r="N137" s="7">
        <f t="shared" si="6"/>
        <v>3402151</v>
      </c>
      <c r="O137" s="8">
        <f t="shared" si="7"/>
        <v>0.24789909650206807</v>
      </c>
      <c r="P137" s="9" t="s">
        <v>596</v>
      </c>
      <c r="Q137" s="12" t="s">
        <v>22</v>
      </c>
    </row>
    <row r="138" spans="1:17" ht="91" x14ac:dyDescent="0.2">
      <c r="A138" s="12">
        <v>142</v>
      </c>
      <c r="B138" s="12" t="s">
        <v>597</v>
      </c>
      <c r="C138" s="5" t="s">
        <v>16</v>
      </c>
      <c r="D138" s="4" t="s">
        <v>17</v>
      </c>
      <c r="E138" s="4">
        <v>9861435</v>
      </c>
      <c r="F138" s="5" t="s">
        <v>598</v>
      </c>
      <c r="G138" s="5" t="s">
        <v>599</v>
      </c>
      <c r="H138" s="12" t="s">
        <v>600</v>
      </c>
      <c r="I138" s="12">
        <v>238</v>
      </c>
      <c r="J138" s="12" t="s">
        <v>543</v>
      </c>
      <c r="K138" s="22">
        <v>45473</v>
      </c>
      <c r="L138" s="13">
        <v>13177650</v>
      </c>
      <c r="M138" s="13">
        <v>9172065</v>
      </c>
      <c r="N138" s="7">
        <f t="shared" si="6"/>
        <v>4005585</v>
      </c>
      <c r="O138" s="8">
        <f t="shared" si="7"/>
        <v>0.69603191767879702</v>
      </c>
      <c r="P138" s="9" t="s">
        <v>601</v>
      </c>
      <c r="Q138" s="12" t="s">
        <v>22</v>
      </c>
    </row>
    <row r="139" spans="1:17" ht="78" x14ac:dyDescent="0.2">
      <c r="A139" s="12">
        <v>143</v>
      </c>
      <c r="B139" s="12" t="s">
        <v>602</v>
      </c>
      <c r="C139" s="5" t="s">
        <v>16</v>
      </c>
      <c r="D139" s="4" t="s">
        <v>17</v>
      </c>
      <c r="E139" s="4">
        <v>71367450</v>
      </c>
      <c r="F139" s="5" t="s">
        <v>603</v>
      </c>
      <c r="G139" s="5" t="s">
        <v>604</v>
      </c>
      <c r="H139" s="12" t="s">
        <v>605</v>
      </c>
      <c r="I139" s="12">
        <v>243</v>
      </c>
      <c r="J139" s="12" t="s">
        <v>543</v>
      </c>
      <c r="K139" s="22">
        <v>45473</v>
      </c>
      <c r="L139" s="13">
        <v>5900000</v>
      </c>
      <c r="M139" s="13">
        <v>4883051</v>
      </c>
      <c r="N139" s="7">
        <f t="shared" si="6"/>
        <v>1016949</v>
      </c>
      <c r="O139" s="8">
        <f t="shared" si="7"/>
        <v>0.82763576271186445</v>
      </c>
      <c r="P139" s="9" t="s">
        <v>606</v>
      </c>
      <c r="Q139" s="12" t="s">
        <v>22</v>
      </c>
    </row>
    <row r="140" spans="1:17" ht="91" x14ac:dyDescent="0.2">
      <c r="A140" s="12">
        <v>144</v>
      </c>
      <c r="B140" s="12" t="s">
        <v>607</v>
      </c>
      <c r="C140" s="5" t="s">
        <v>16</v>
      </c>
      <c r="D140" s="4" t="s">
        <v>17</v>
      </c>
      <c r="E140" s="4">
        <v>1040741645</v>
      </c>
      <c r="F140" s="5" t="s">
        <v>608</v>
      </c>
      <c r="G140" s="5" t="s">
        <v>609</v>
      </c>
      <c r="H140" s="12" t="s">
        <v>610</v>
      </c>
      <c r="I140" s="12">
        <v>247</v>
      </c>
      <c r="J140" s="12" t="s">
        <v>543</v>
      </c>
      <c r="K140" s="22">
        <v>45473</v>
      </c>
      <c r="L140" s="13">
        <v>10817650</v>
      </c>
      <c r="M140" s="13">
        <v>7738260</v>
      </c>
      <c r="N140" s="7">
        <f t="shared" si="6"/>
        <v>3079390</v>
      </c>
      <c r="O140" s="8">
        <f t="shared" si="7"/>
        <v>0.71533651024020928</v>
      </c>
      <c r="P140" s="9" t="s">
        <v>611</v>
      </c>
      <c r="Q140" s="12" t="s">
        <v>22</v>
      </c>
    </row>
    <row r="141" spans="1:17" ht="78" x14ac:dyDescent="0.2">
      <c r="A141" s="12">
        <v>146</v>
      </c>
      <c r="B141" s="12" t="s">
        <v>612</v>
      </c>
      <c r="C141" s="5" t="s">
        <v>16</v>
      </c>
      <c r="D141" s="4" t="s">
        <v>17</v>
      </c>
      <c r="E141" s="4">
        <v>1017144912</v>
      </c>
      <c r="F141" s="5" t="s">
        <v>613</v>
      </c>
      <c r="G141" s="5" t="s">
        <v>614</v>
      </c>
      <c r="H141" s="12" t="s">
        <v>615</v>
      </c>
      <c r="I141" s="12">
        <v>239</v>
      </c>
      <c r="J141" s="12" t="s">
        <v>543</v>
      </c>
      <c r="K141" s="22">
        <v>45473</v>
      </c>
      <c r="L141" s="13">
        <v>10817650</v>
      </c>
      <c r="M141" s="13">
        <v>7738260</v>
      </c>
      <c r="N141" s="7">
        <f t="shared" si="6"/>
        <v>3079390</v>
      </c>
      <c r="O141" s="8">
        <f t="shared" si="7"/>
        <v>0.71533651024020928</v>
      </c>
      <c r="P141" s="9" t="s">
        <v>586</v>
      </c>
      <c r="Q141" s="12" t="s">
        <v>22</v>
      </c>
    </row>
    <row r="142" spans="1:17" ht="91" x14ac:dyDescent="0.2">
      <c r="A142" s="12">
        <v>147</v>
      </c>
      <c r="B142" s="12" t="s">
        <v>616</v>
      </c>
      <c r="C142" s="5" t="s">
        <v>16</v>
      </c>
      <c r="D142" s="4" t="s">
        <v>17</v>
      </c>
      <c r="E142" s="4">
        <v>1093224112</v>
      </c>
      <c r="F142" s="5" t="s">
        <v>617</v>
      </c>
      <c r="G142" s="5" t="s">
        <v>618</v>
      </c>
      <c r="H142" s="12" t="s">
        <v>619</v>
      </c>
      <c r="I142" s="12">
        <v>248</v>
      </c>
      <c r="J142" s="12" t="s">
        <v>543</v>
      </c>
      <c r="K142" s="22">
        <v>45473</v>
      </c>
      <c r="L142" s="13">
        <v>10817650</v>
      </c>
      <c r="M142" s="13">
        <v>7738260</v>
      </c>
      <c r="N142" s="7">
        <f t="shared" si="6"/>
        <v>3079390</v>
      </c>
      <c r="O142" s="8">
        <f t="shared" si="7"/>
        <v>0.71533651024020928</v>
      </c>
      <c r="P142" s="9" t="s">
        <v>620</v>
      </c>
      <c r="Q142" s="12" t="s">
        <v>22</v>
      </c>
    </row>
    <row r="143" spans="1:17" ht="78" x14ac:dyDescent="0.2">
      <c r="A143" s="12">
        <v>148</v>
      </c>
      <c r="B143" s="12" t="s">
        <v>621</v>
      </c>
      <c r="C143" s="5" t="s">
        <v>16</v>
      </c>
      <c r="D143" s="4" t="s">
        <v>17</v>
      </c>
      <c r="E143" s="4">
        <v>71225555</v>
      </c>
      <c r="F143" s="5" t="s">
        <v>622</v>
      </c>
      <c r="G143" s="5" t="s">
        <v>623</v>
      </c>
      <c r="H143" s="12" t="s">
        <v>624</v>
      </c>
      <c r="I143" s="12">
        <v>240</v>
      </c>
      <c r="J143" s="12" t="s">
        <v>543</v>
      </c>
      <c r="K143" s="22">
        <v>45504</v>
      </c>
      <c r="L143" s="13">
        <v>9000000</v>
      </c>
      <c r="M143" s="13">
        <v>7916130</v>
      </c>
      <c r="N143" s="7">
        <f t="shared" si="6"/>
        <v>1083870</v>
      </c>
      <c r="O143" s="8">
        <f t="shared" si="7"/>
        <v>0.87956999999999996</v>
      </c>
      <c r="P143" s="9" t="s">
        <v>625</v>
      </c>
      <c r="Q143" s="12" t="s">
        <v>22</v>
      </c>
    </row>
    <row r="144" spans="1:17" ht="91" x14ac:dyDescent="0.2">
      <c r="A144" s="12">
        <v>150</v>
      </c>
      <c r="B144" s="12" t="s">
        <v>626</v>
      </c>
      <c r="C144" s="5" t="s">
        <v>16</v>
      </c>
      <c r="D144" s="4" t="s">
        <v>17</v>
      </c>
      <c r="E144" s="4">
        <v>43600620</v>
      </c>
      <c r="F144" s="5" t="s">
        <v>627</v>
      </c>
      <c r="G144" s="5" t="s">
        <v>628</v>
      </c>
      <c r="H144" s="12" t="s">
        <v>629</v>
      </c>
      <c r="I144" s="12">
        <v>242</v>
      </c>
      <c r="J144" s="12" t="s">
        <v>543</v>
      </c>
      <c r="K144" s="22">
        <v>45473</v>
      </c>
      <c r="L144" s="13">
        <v>10817650</v>
      </c>
      <c r="M144" s="13">
        <v>7738260</v>
      </c>
      <c r="N144" s="7">
        <f t="shared" si="6"/>
        <v>3079390</v>
      </c>
      <c r="O144" s="8">
        <f t="shared" si="7"/>
        <v>0.71533651024020928</v>
      </c>
      <c r="P144" s="9" t="s">
        <v>630</v>
      </c>
      <c r="Q144" s="12" t="s">
        <v>22</v>
      </c>
    </row>
    <row r="145" spans="1:17" ht="91" x14ac:dyDescent="0.2">
      <c r="A145" s="12">
        <v>151</v>
      </c>
      <c r="B145" s="12" t="s">
        <v>631</v>
      </c>
      <c r="C145" s="5" t="s">
        <v>16</v>
      </c>
      <c r="D145" s="4" t="s">
        <v>17</v>
      </c>
      <c r="E145" s="4">
        <v>1037669844</v>
      </c>
      <c r="F145" s="5" t="s">
        <v>632</v>
      </c>
      <c r="G145" s="5" t="s">
        <v>633</v>
      </c>
      <c r="H145" s="12" t="s">
        <v>634</v>
      </c>
      <c r="I145" s="12">
        <v>244</v>
      </c>
      <c r="J145" s="12" t="s">
        <v>543</v>
      </c>
      <c r="K145" s="22">
        <v>45473</v>
      </c>
      <c r="L145" s="13">
        <v>10817650</v>
      </c>
      <c r="M145" s="13">
        <v>7738260</v>
      </c>
      <c r="N145" s="7">
        <f t="shared" si="6"/>
        <v>3079390</v>
      </c>
      <c r="O145" s="8">
        <f t="shared" si="7"/>
        <v>0.71533651024020928</v>
      </c>
      <c r="P145" s="9" t="s">
        <v>635</v>
      </c>
      <c r="Q145" s="12" t="s">
        <v>22</v>
      </c>
    </row>
    <row r="146" spans="1:17" ht="104" x14ac:dyDescent="0.2">
      <c r="A146" s="12">
        <v>152</v>
      </c>
      <c r="B146" s="12" t="s">
        <v>636</v>
      </c>
      <c r="C146" s="5" t="s">
        <v>16</v>
      </c>
      <c r="D146" s="4" t="s">
        <v>17</v>
      </c>
      <c r="E146" s="4">
        <v>1036947749</v>
      </c>
      <c r="F146" s="5" t="s">
        <v>637</v>
      </c>
      <c r="G146" s="5" t="s">
        <v>638</v>
      </c>
      <c r="H146" s="12" t="s">
        <v>639</v>
      </c>
      <c r="I146" s="12">
        <v>249</v>
      </c>
      <c r="J146" s="12" t="s">
        <v>640</v>
      </c>
      <c r="K146" s="22">
        <v>45473</v>
      </c>
      <c r="L146" s="13">
        <v>10084250</v>
      </c>
      <c r="M146" s="13">
        <v>10084250</v>
      </c>
      <c r="N146" s="7">
        <f t="shared" si="6"/>
        <v>0</v>
      </c>
      <c r="O146" s="8">
        <f t="shared" si="7"/>
        <v>1</v>
      </c>
      <c r="P146" s="9" t="s">
        <v>641</v>
      </c>
      <c r="Q146" s="12" t="s">
        <v>22</v>
      </c>
    </row>
    <row r="147" spans="1:17" ht="65" x14ac:dyDescent="0.2">
      <c r="A147" s="12">
        <v>153</v>
      </c>
      <c r="B147" s="12" t="s">
        <v>642</v>
      </c>
      <c r="C147" s="5" t="s">
        <v>16</v>
      </c>
      <c r="D147" s="4" t="s">
        <v>17</v>
      </c>
      <c r="E147" s="4">
        <v>1039456119</v>
      </c>
      <c r="F147" s="5" t="s">
        <v>643</v>
      </c>
      <c r="G147" s="5" t="s">
        <v>644</v>
      </c>
      <c r="H147" s="12" t="s">
        <v>645</v>
      </c>
      <c r="I147" s="12">
        <v>259</v>
      </c>
      <c r="J147" s="12" t="s">
        <v>640</v>
      </c>
      <c r="K147" s="22">
        <v>45473</v>
      </c>
      <c r="L147" s="13">
        <v>5500000</v>
      </c>
      <c r="M147" s="13">
        <v>4409090</v>
      </c>
      <c r="N147" s="7">
        <f t="shared" si="6"/>
        <v>1090910</v>
      </c>
      <c r="O147" s="8">
        <f t="shared" si="7"/>
        <v>0.80165272727272729</v>
      </c>
      <c r="P147" s="9" t="s">
        <v>646</v>
      </c>
      <c r="Q147" s="12" t="s">
        <v>22</v>
      </c>
    </row>
    <row r="148" spans="1:17" ht="182" x14ac:dyDescent="0.2">
      <c r="A148" s="12">
        <v>154</v>
      </c>
      <c r="B148" s="12" t="s">
        <v>647</v>
      </c>
      <c r="C148" s="5" t="s">
        <v>16</v>
      </c>
      <c r="D148" s="4" t="s">
        <v>17</v>
      </c>
      <c r="E148" s="4">
        <v>98584920</v>
      </c>
      <c r="F148" s="5" t="s">
        <v>648</v>
      </c>
      <c r="G148" s="5" t="s">
        <v>649</v>
      </c>
      <c r="H148" s="12" t="s">
        <v>650</v>
      </c>
      <c r="I148" s="12">
        <v>260</v>
      </c>
      <c r="J148" s="12" t="s">
        <v>651</v>
      </c>
      <c r="K148" s="22">
        <v>45443</v>
      </c>
      <c r="L148" s="13">
        <v>4400400</v>
      </c>
      <c r="M148" s="13">
        <v>4400400</v>
      </c>
      <c r="N148" s="7">
        <f t="shared" si="6"/>
        <v>0</v>
      </c>
      <c r="O148" s="8">
        <f t="shared" si="7"/>
        <v>1</v>
      </c>
      <c r="P148" s="9" t="s">
        <v>652</v>
      </c>
      <c r="Q148" s="12" t="s">
        <v>22</v>
      </c>
    </row>
    <row r="149" spans="1:17" ht="78" x14ac:dyDescent="0.2">
      <c r="A149" s="12">
        <v>158</v>
      </c>
      <c r="B149" s="12" t="s">
        <v>653</v>
      </c>
      <c r="C149" s="5" t="s">
        <v>16</v>
      </c>
      <c r="D149" s="4" t="s">
        <v>17</v>
      </c>
      <c r="E149" s="4">
        <v>1037627332</v>
      </c>
      <c r="F149" s="5" t="s">
        <v>654</v>
      </c>
      <c r="G149" s="5" t="s">
        <v>655</v>
      </c>
      <c r="H149" s="12" t="s">
        <v>656</v>
      </c>
      <c r="I149" s="12">
        <v>261</v>
      </c>
      <c r="J149" s="12" t="s">
        <v>554</v>
      </c>
      <c r="K149" s="22">
        <v>45504</v>
      </c>
      <c r="L149" s="13">
        <v>15034700</v>
      </c>
      <c r="M149" s="13">
        <v>15034700</v>
      </c>
      <c r="N149" s="7">
        <f t="shared" si="6"/>
        <v>0</v>
      </c>
      <c r="O149" s="8">
        <f t="shared" si="7"/>
        <v>1</v>
      </c>
      <c r="P149" s="9" t="s">
        <v>657</v>
      </c>
      <c r="Q149" s="12" t="s">
        <v>22</v>
      </c>
    </row>
    <row r="150" spans="1:17" ht="52" x14ac:dyDescent="0.2">
      <c r="A150" s="12">
        <v>159</v>
      </c>
      <c r="B150" s="12" t="s">
        <v>658</v>
      </c>
      <c r="C150" s="5" t="s">
        <v>16</v>
      </c>
      <c r="D150" s="4" t="s">
        <v>17</v>
      </c>
      <c r="E150" s="4">
        <v>1027884368</v>
      </c>
      <c r="F150" s="5" t="s">
        <v>659</v>
      </c>
      <c r="G150" s="5" t="s">
        <v>660</v>
      </c>
      <c r="H150" s="12" t="s">
        <v>661</v>
      </c>
      <c r="I150" s="12">
        <v>266</v>
      </c>
      <c r="J150" s="12" t="s">
        <v>554</v>
      </c>
      <c r="K150" s="22">
        <v>45504</v>
      </c>
      <c r="L150" s="13">
        <v>15034700</v>
      </c>
      <c r="M150" s="13">
        <v>15034700</v>
      </c>
      <c r="N150" s="7">
        <f t="shared" si="6"/>
        <v>0</v>
      </c>
      <c r="O150" s="8">
        <f t="shared" si="7"/>
        <v>1</v>
      </c>
      <c r="P150" s="9" t="s">
        <v>662</v>
      </c>
      <c r="Q150" s="12" t="s">
        <v>22</v>
      </c>
    </row>
    <row r="151" spans="1:17" ht="78" x14ac:dyDescent="0.2">
      <c r="A151" s="12">
        <v>160</v>
      </c>
      <c r="B151" s="12" t="s">
        <v>663</v>
      </c>
      <c r="C151" s="5" t="s">
        <v>16</v>
      </c>
      <c r="D151" s="4" t="s">
        <v>17</v>
      </c>
      <c r="E151" s="4">
        <v>1017150779</v>
      </c>
      <c r="F151" s="5" t="s">
        <v>664</v>
      </c>
      <c r="G151" s="5" t="s">
        <v>665</v>
      </c>
      <c r="H151" s="12" t="s">
        <v>666</v>
      </c>
      <c r="I151" s="12">
        <v>262</v>
      </c>
      <c r="J151" s="12" t="s">
        <v>554</v>
      </c>
      <c r="K151" s="22">
        <v>45504</v>
      </c>
      <c r="L151" s="13">
        <v>15034700</v>
      </c>
      <c r="M151" s="13">
        <v>15034700</v>
      </c>
      <c r="N151" s="7">
        <f t="shared" si="6"/>
        <v>0</v>
      </c>
      <c r="O151" s="8">
        <f t="shared" si="7"/>
        <v>1</v>
      </c>
      <c r="P151" s="9" t="s">
        <v>667</v>
      </c>
      <c r="Q151" s="12" t="s">
        <v>22</v>
      </c>
    </row>
    <row r="152" spans="1:17" ht="78" x14ac:dyDescent="0.2">
      <c r="A152" s="12">
        <v>161</v>
      </c>
      <c r="B152" s="12" t="s">
        <v>668</v>
      </c>
      <c r="C152" s="5" t="s">
        <v>16</v>
      </c>
      <c r="D152" s="4" t="s">
        <v>17</v>
      </c>
      <c r="E152" s="4">
        <v>1036132584</v>
      </c>
      <c r="F152" s="5" t="s">
        <v>669</v>
      </c>
      <c r="G152" s="5" t="s">
        <v>179</v>
      </c>
      <c r="H152" s="12" t="s">
        <v>670</v>
      </c>
      <c r="I152" s="12">
        <v>263</v>
      </c>
      <c r="J152" s="12" t="s">
        <v>554</v>
      </c>
      <c r="K152" s="22">
        <v>45473</v>
      </c>
      <c r="L152" s="13">
        <v>7106840</v>
      </c>
      <c r="M152" s="13">
        <v>7106840</v>
      </c>
      <c r="N152" s="7">
        <f t="shared" si="6"/>
        <v>0</v>
      </c>
      <c r="O152" s="8">
        <f t="shared" si="7"/>
        <v>1</v>
      </c>
      <c r="P152" s="9" t="s">
        <v>671</v>
      </c>
      <c r="Q152" s="12" t="s">
        <v>22</v>
      </c>
    </row>
    <row r="153" spans="1:17" ht="65" x14ac:dyDescent="0.2">
      <c r="A153" s="12">
        <v>162</v>
      </c>
      <c r="B153" s="12" t="s">
        <v>672</v>
      </c>
      <c r="C153" s="5" t="s">
        <v>16</v>
      </c>
      <c r="D153" s="4" t="s">
        <v>17</v>
      </c>
      <c r="E153" s="4">
        <v>1000394118</v>
      </c>
      <c r="F153" s="5" t="s">
        <v>673</v>
      </c>
      <c r="G153" s="5" t="s">
        <v>674</v>
      </c>
      <c r="H153" s="12" t="s">
        <v>675</v>
      </c>
      <c r="I153" s="12">
        <v>264</v>
      </c>
      <c r="J153" s="12" t="s">
        <v>554</v>
      </c>
      <c r="K153" s="22">
        <v>45473</v>
      </c>
      <c r="L153" s="13">
        <v>9534200</v>
      </c>
      <c r="M153" s="13">
        <v>9534200</v>
      </c>
      <c r="N153" s="7">
        <f t="shared" si="6"/>
        <v>0</v>
      </c>
      <c r="O153" s="8">
        <f t="shared" si="7"/>
        <v>1</v>
      </c>
      <c r="P153" s="9" t="s">
        <v>676</v>
      </c>
      <c r="Q153" s="12" t="s">
        <v>22</v>
      </c>
    </row>
    <row r="154" spans="1:17" ht="91" x14ac:dyDescent="0.2">
      <c r="A154" s="12">
        <v>163</v>
      </c>
      <c r="B154" s="12" t="s">
        <v>677</v>
      </c>
      <c r="C154" s="5" t="s">
        <v>16</v>
      </c>
      <c r="D154" s="4" t="s">
        <v>17</v>
      </c>
      <c r="E154" s="4">
        <v>71726739</v>
      </c>
      <c r="F154" s="5" t="s">
        <v>678</v>
      </c>
      <c r="G154" s="5" t="s">
        <v>679</v>
      </c>
      <c r="H154" s="12" t="s">
        <v>680</v>
      </c>
      <c r="I154" s="12">
        <v>268</v>
      </c>
      <c r="J154" s="12" t="s">
        <v>554</v>
      </c>
      <c r="K154" s="22">
        <v>45657</v>
      </c>
      <c r="L154" s="13">
        <v>58000000</v>
      </c>
      <c r="M154" s="13">
        <v>28000000</v>
      </c>
      <c r="N154" s="7">
        <f t="shared" si="6"/>
        <v>30000000</v>
      </c>
      <c r="O154" s="8">
        <f t="shared" si="7"/>
        <v>0.48275862068965519</v>
      </c>
      <c r="P154" s="9" t="s">
        <v>681</v>
      </c>
      <c r="Q154" s="5" t="s">
        <v>112</v>
      </c>
    </row>
    <row r="155" spans="1:17" ht="65" x14ac:dyDescent="0.2">
      <c r="A155" s="12">
        <v>164</v>
      </c>
      <c r="B155" s="12" t="s">
        <v>682</v>
      </c>
      <c r="C155" s="5" t="s">
        <v>16</v>
      </c>
      <c r="D155" s="4" t="s">
        <v>17</v>
      </c>
      <c r="E155" s="4">
        <v>1214732398</v>
      </c>
      <c r="F155" s="5" t="s">
        <v>683</v>
      </c>
      <c r="G155" s="5" t="s">
        <v>684</v>
      </c>
      <c r="H155" s="12" t="s">
        <v>685</v>
      </c>
      <c r="I155" s="12">
        <v>265</v>
      </c>
      <c r="J155" s="12" t="s">
        <v>554</v>
      </c>
      <c r="K155" s="22">
        <v>45473</v>
      </c>
      <c r="L155" s="13">
        <v>9534200</v>
      </c>
      <c r="M155" s="13">
        <v>9534200</v>
      </c>
      <c r="N155" s="7">
        <f t="shared" si="6"/>
        <v>0</v>
      </c>
      <c r="O155" s="8">
        <f t="shared" si="7"/>
        <v>1</v>
      </c>
      <c r="P155" s="9" t="s">
        <v>681</v>
      </c>
      <c r="Q155" s="12" t="s">
        <v>22</v>
      </c>
    </row>
    <row r="156" spans="1:17" ht="52" x14ac:dyDescent="0.2">
      <c r="A156" s="12">
        <v>165</v>
      </c>
      <c r="B156" s="12" t="s">
        <v>686</v>
      </c>
      <c r="C156" s="5" t="s">
        <v>16</v>
      </c>
      <c r="D156" s="4" t="s">
        <v>17</v>
      </c>
      <c r="E156" s="4">
        <v>1037576497</v>
      </c>
      <c r="F156" s="5" t="s">
        <v>687</v>
      </c>
      <c r="G156" s="5" t="s">
        <v>688</v>
      </c>
      <c r="H156" s="12" t="s">
        <v>689</v>
      </c>
      <c r="I156" s="12">
        <v>267</v>
      </c>
      <c r="J156" s="12" t="s">
        <v>690</v>
      </c>
      <c r="K156" s="22">
        <v>45504</v>
      </c>
      <c r="L156" s="13">
        <v>14117950</v>
      </c>
      <c r="M156" s="13">
        <v>14117950</v>
      </c>
      <c r="N156" s="7">
        <f t="shared" si="6"/>
        <v>0</v>
      </c>
      <c r="O156" s="8">
        <f t="shared" si="7"/>
        <v>1</v>
      </c>
      <c r="P156" s="9" t="s">
        <v>691</v>
      </c>
      <c r="Q156" s="12" t="s">
        <v>22</v>
      </c>
    </row>
    <row r="157" spans="1:17" ht="65" x14ac:dyDescent="0.2">
      <c r="A157" s="12">
        <v>166</v>
      </c>
      <c r="B157" s="12" t="s">
        <v>692</v>
      </c>
      <c r="C157" s="5" t="s">
        <v>16</v>
      </c>
      <c r="D157" s="4" t="s">
        <v>17</v>
      </c>
      <c r="E157" s="4">
        <v>43554411</v>
      </c>
      <c r="F157" s="5" t="s">
        <v>693</v>
      </c>
      <c r="G157" s="5" t="s">
        <v>694</v>
      </c>
      <c r="H157" s="12" t="s">
        <v>695</v>
      </c>
      <c r="I157" s="12">
        <v>271</v>
      </c>
      <c r="J157" s="12" t="s">
        <v>690</v>
      </c>
      <c r="K157" s="22">
        <v>45473</v>
      </c>
      <c r="L157" s="13">
        <v>6423490</v>
      </c>
      <c r="M157" s="13">
        <v>6423490</v>
      </c>
      <c r="N157" s="7">
        <f t="shared" si="6"/>
        <v>0</v>
      </c>
      <c r="O157" s="8">
        <f t="shared" si="7"/>
        <v>1</v>
      </c>
      <c r="P157" s="9" t="s">
        <v>696</v>
      </c>
      <c r="Q157" s="12" t="s">
        <v>22</v>
      </c>
    </row>
    <row r="158" spans="1:17" ht="91" x14ac:dyDescent="0.2">
      <c r="A158" s="12">
        <v>167</v>
      </c>
      <c r="B158" s="12" t="s">
        <v>697</v>
      </c>
      <c r="C158" s="5" t="s">
        <v>16</v>
      </c>
      <c r="D158" s="4" t="s">
        <v>17</v>
      </c>
      <c r="E158" s="4">
        <v>1152685523</v>
      </c>
      <c r="F158" s="5" t="s">
        <v>698</v>
      </c>
      <c r="G158" s="5" t="s">
        <v>699</v>
      </c>
      <c r="H158" s="12" t="s">
        <v>700</v>
      </c>
      <c r="I158" s="12">
        <v>273</v>
      </c>
      <c r="J158" s="12" t="s">
        <v>690</v>
      </c>
      <c r="K158" s="22">
        <v>45535</v>
      </c>
      <c r="L158" s="13">
        <v>19618450</v>
      </c>
      <c r="M158" s="13">
        <v>8617450</v>
      </c>
      <c r="N158" s="7">
        <f t="shared" si="6"/>
        <v>11001000</v>
      </c>
      <c r="O158" s="8">
        <f t="shared" si="7"/>
        <v>0.43925233644859812</v>
      </c>
      <c r="P158" s="9" t="s">
        <v>701</v>
      </c>
      <c r="Q158" s="5" t="s">
        <v>112</v>
      </c>
    </row>
    <row r="159" spans="1:17" ht="78" x14ac:dyDescent="0.2">
      <c r="A159" s="12">
        <v>168</v>
      </c>
      <c r="B159" s="12" t="s">
        <v>702</v>
      </c>
      <c r="C159" s="5" t="s">
        <v>16</v>
      </c>
      <c r="D159" s="4" t="s">
        <v>17</v>
      </c>
      <c r="E159" s="4">
        <v>98671136</v>
      </c>
      <c r="F159" s="5" t="s">
        <v>703</v>
      </c>
      <c r="G159" s="5" t="s">
        <v>704</v>
      </c>
      <c r="H159" s="12" t="s">
        <v>705</v>
      </c>
      <c r="I159" s="12">
        <v>278</v>
      </c>
      <c r="J159" s="12" t="s">
        <v>706</v>
      </c>
      <c r="K159" s="22">
        <v>45656</v>
      </c>
      <c r="L159" s="13">
        <v>56250000</v>
      </c>
      <c r="M159" s="13">
        <v>26250000</v>
      </c>
      <c r="N159" s="7">
        <f t="shared" si="6"/>
        <v>30000000</v>
      </c>
      <c r="O159" s="8">
        <f t="shared" si="7"/>
        <v>0.46666666666666667</v>
      </c>
      <c r="P159" s="9" t="s">
        <v>707</v>
      </c>
      <c r="Q159" s="5" t="s">
        <v>112</v>
      </c>
    </row>
    <row r="160" spans="1:17" ht="78" x14ac:dyDescent="0.2">
      <c r="A160" s="12">
        <v>169</v>
      </c>
      <c r="B160" s="12" t="s">
        <v>708</v>
      </c>
      <c r="C160" s="5" t="s">
        <v>16</v>
      </c>
      <c r="D160" s="4" t="s">
        <v>17</v>
      </c>
      <c r="E160" s="4">
        <v>22131858</v>
      </c>
      <c r="F160" s="5" t="s">
        <v>709</v>
      </c>
      <c r="G160" s="5" t="s">
        <v>710</v>
      </c>
      <c r="H160" s="12" t="s">
        <v>711</v>
      </c>
      <c r="I160" s="12">
        <v>277</v>
      </c>
      <c r="J160" s="12" t="s">
        <v>706</v>
      </c>
      <c r="K160" s="22">
        <v>45657</v>
      </c>
      <c r="L160" s="13">
        <v>41253750</v>
      </c>
      <c r="M160" s="13">
        <v>19251750</v>
      </c>
      <c r="N160" s="7">
        <f t="shared" si="6"/>
        <v>22002000</v>
      </c>
      <c r="O160" s="8">
        <f t="shared" si="7"/>
        <v>0.46666666666666667</v>
      </c>
      <c r="P160" s="9" t="s">
        <v>712</v>
      </c>
      <c r="Q160" s="5" t="s">
        <v>112</v>
      </c>
    </row>
    <row r="161" spans="1:17" ht="78" x14ac:dyDescent="0.2">
      <c r="A161" s="12">
        <v>170</v>
      </c>
      <c r="B161" s="12" t="s">
        <v>713</v>
      </c>
      <c r="C161" s="5" t="s">
        <v>16</v>
      </c>
      <c r="D161" s="20" t="s">
        <v>714</v>
      </c>
      <c r="E161" s="20">
        <v>811032187</v>
      </c>
      <c r="F161" s="5" t="s">
        <v>715</v>
      </c>
      <c r="G161" s="5" t="s">
        <v>716</v>
      </c>
      <c r="H161" s="12" t="s">
        <v>717</v>
      </c>
      <c r="I161" s="12">
        <v>279</v>
      </c>
      <c r="J161" s="12" t="s">
        <v>718</v>
      </c>
      <c r="K161" s="22">
        <v>45657</v>
      </c>
      <c r="L161" s="13">
        <v>3000000000</v>
      </c>
      <c r="M161" s="13">
        <v>0</v>
      </c>
      <c r="N161" s="7">
        <f t="shared" si="6"/>
        <v>3000000000</v>
      </c>
      <c r="O161" s="8">
        <f t="shared" si="7"/>
        <v>0</v>
      </c>
      <c r="P161" s="9" t="s">
        <v>719</v>
      </c>
      <c r="Q161" s="5" t="s">
        <v>112</v>
      </c>
    </row>
    <row r="162" spans="1:17" ht="39" x14ac:dyDescent="0.2">
      <c r="A162" s="12">
        <v>171</v>
      </c>
      <c r="B162" s="12" t="s">
        <v>720</v>
      </c>
      <c r="C162" s="5" t="s">
        <v>352</v>
      </c>
      <c r="D162" s="20" t="s">
        <v>721</v>
      </c>
      <c r="E162" s="20">
        <v>800010401</v>
      </c>
      <c r="F162" s="5" t="s">
        <v>722</v>
      </c>
      <c r="G162" s="5" t="s">
        <v>723</v>
      </c>
      <c r="H162" s="12" t="s">
        <v>724</v>
      </c>
      <c r="I162" s="16">
        <v>281</v>
      </c>
      <c r="J162" s="12" t="s">
        <v>725</v>
      </c>
      <c r="K162" s="22">
        <v>45656</v>
      </c>
      <c r="L162" s="13">
        <v>2500001</v>
      </c>
      <c r="M162" s="13">
        <v>0</v>
      </c>
      <c r="N162" s="7">
        <f t="shared" si="6"/>
        <v>2500001</v>
      </c>
      <c r="O162" s="8">
        <f t="shared" si="7"/>
        <v>0</v>
      </c>
      <c r="P162" s="9" t="s">
        <v>726</v>
      </c>
      <c r="Q162" s="5" t="s">
        <v>112</v>
      </c>
    </row>
    <row r="163" spans="1:17" ht="91" x14ac:dyDescent="0.2">
      <c r="A163" s="12">
        <v>172</v>
      </c>
      <c r="B163" s="12" t="s">
        <v>727</v>
      </c>
      <c r="C163" s="5" t="s">
        <v>16</v>
      </c>
      <c r="D163" s="4" t="s">
        <v>17</v>
      </c>
      <c r="E163" s="4">
        <v>3352462</v>
      </c>
      <c r="F163" s="5" t="s">
        <v>28</v>
      </c>
      <c r="G163" s="5" t="s">
        <v>728</v>
      </c>
      <c r="H163" s="12" t="s">
        <v>729</v>
      </c>
      <c r="I163" s="12">
        <v>280</v>
      </c>
      <c r="J163" s="12" t="s">
        <v>730</v>
      </c>
      <c r="K163" s="22">
        <v>45657</v>
      </c>
      <c r="L163" s="13">
        <v>22500000</v>
      </c>
      <c r="M163" s="13">
        <v>10400000</v>
      </c>
      <c r="N163" s="7">
        <f t="shared" si="6"/>
        <v>12100000</v>
      </c>
      <c r="O163" s="8">
        <f t="shared" si="7"/>
        <v>0.4622222222222222</v>
      </c>
      <c r="P163" s="9" t="s">
        <v>731</v>
      </c>
      <c r="Q163" s="5" t="s">
        <v>112</v>
      </c>
    </row>
    <row r="164" spans="1:17" ht="91" x14ac:dyDescent="0.2">
      <c r="A164" s="12">
        <v>173</v>
      </c>
      <c r="B164" s="12" t="s">
        <v>732</v>
      </c>
      <c r="C164" s="5" t="s">
        <v>16</v>
      </c>
      <c r="D164" s="4" t="s">
        <v>17</v>
      </c>
      <c r="E164" s="4">
        <v>71643573</v>
      </c>
      <c r="F164" s="5" t="s">
        <v>733</v>
      </c>
      <c r="G164" s="5" t="s">
        <v>734</v>
      </c>
      <c r="H164" s="12" t="s">
        <v>735</v>
      </c>
      <c r="I164" s="12">
        <v>282</v>
      </c>
      <c r="J164" s="12" t="s">
        <v>736</v>
      </c>
      <c r="K164" s="22">
        <v>45535</v>
      </c>
      <c r="L164" s="13">
        <v>13530330</v>
      </c>
      <c r="M164" s="13">
        <v>13530330</v>
      </c>
      <c r="N164" s="7">
        <f t="shared" si="6"/>
        <v>0</v>
      </c>
      <c r="O164" s="8">
        <f t="shared" si="7"/>
        <v>1</v>
      </c>
      <c r="P164" s="9" t="s">
        <v>737</v>
      </c>
      <c r="Q164" s="5" t="s">
        <v>22</v>
      </c>
    </row>
    <row r="165" spans="1:17" ht="91" x14ac:dyDescent="0.2">
      <c r="A165" s="12">
        <v>174</v>
      </c>
      <c r="B165" s="12" t="s">
        <v>738</v>
      </c>
      <c r="C165" s="5" t="s">
        <v>16</v>
      </c>
      <c r="D165" s="4" t="s">
        <v>17</v>
      </c>
      <c r="E165" s="4">
        <v>1033340204</v>
      </c>
      <c r="F165" s="5" t="s">
        <v>43</v>
      </c>
      <c r="G165" s="5" t="s">
        <v>739</v>
      </c>
      <c r="H165" s="12" t="s">
        <v>740</v>
      </c>
      <c r="I165" s="12">
        <v>283</v>
      </c>
      <c r="J165" s="12" t="s">
        <v>725</v>
      </c>
      <c r="K165" s="22">
        <v>45535</v>
      </c>
      <c r="L165" s="13">
        <v>18151650</v>
      </c>
      <c r="M165" s="13">
        <v>18151650</v>
      </c>
      <c r="N165" s="7">
        <f t="shared" si="6"/>
        <v>0</v>
      </c>
      <c r="O165" s="8">
        <f t="shared" si="7"/>
        <v>1</v>
      </c>
      <c r="P165" s="9" t="s">
        <v>741</v>
      </c>
      <c r="Q165" s="5" t="s">
        <v>22</v>
      </c>
    </row>
    <row r="166" spans="1:17" ht="78" x14ac:dyDescent="0.2">
      <c r="A166" s="12">
        <v>175</v>
      </c>
      <c r="B166" s="12" t="s">
        <v>742</v>
      </c>
      <c r="C166" s="5" t="s">
        <v>16</v>
      </c>
      <c r="D166" s="4" t="s">
        <v>17</v>
      </c>
      <c r="E166" s="4">
        <v>1128274854</v>
      </c>
      <c r="F166" s="5" t="s">
        <v>94</v>
      </c>
      <c r="G166" s="5" t="s">
        <v>743</v>
      </c>
      <c r="H166" s="12" t="s">
        <v>744</v>
      </c>
      <c r="I166" s="12">
        <v>284</v>
      </c>
      <c r="J166" s="12" t="s">
        <v>725</v>
      </c>
      <c r="K166" s="22">
        <v>45657</v>
      </c>
      <c r="L166" s="13">
        <v>62053650</v>
      </c>
      <c r="M166" s="13">
        <v>28051650</v>
      </c>
      <c r="N166" s="7">
        <f t="shared" si="6"/>
        <v>34002000</v>
      </c>
      <c r="O166" s="8">
        <f t="shared" si="7"/>
        <v>0.45205479452054792</v>
      </c>
      <c r="P166" s="9" t="s">
        <v>741</v>
      </c>
      <c r="Q166" s="5" t="s">
        <v>112</v>
      </c>
    </row>
    <row r="167" spans="1:17" ht="52" x14ac:dyDescent="0.2">
      <c r="A167" s="12">
        <v>176</v>
      </c>
      <c r="B167" s="12" t="s">
        <v>745</v>
      </c>
      <c r="C167" s="5" t="s">
        <v>16</v>
      </c>
      <c r="D167" s="4" t="s">
        <v>17</v>
      </c>
      <c r="E167" s="4">
        <v>1037621720</v>
      </c>
      <c r="F167" s="5" t="s">
        <v>746</v>
      </c>
      <c r="G167" s="5" t="s">
        <v>747</v>
      </c>
      <c r="H167" s="12" t="s">
        <v>748</v>
      </c>
      <c r="I167" s="12">
        <v>285</v>
      </c>
      <c r="J167" s="12" t="s">
        <v>749</v>
      </c>
      <c r="K167" s="22">
        <v>45653</v>
      </c>
      <c r="L167" s="13">
        <v>77000700</v>
      </c>
      <c r="M167" s="13">
        <v>34466980</v>
      </c>
      <c r="N167" s="7">
        <f t="shared" si="6"/>
        <v>42533720</v>
      </c>
      <c r="O167" s="8">
        <f t="shared" si="7"/>
        <v>0.44761904761904764</v>
      </c>
      <c r="P167" s="9" t="s">
        <v>750</v>
      </c>
      <c r="Q167" s="5" t="s">
        <v>112</v>
      </c>
    </row>
    <row r="168" spans="1:17" ht="65" x14ac:dyDescent="0.2">
      <c r="A168" s="12">
        <v>178</v>
      </c>
      <c r="B168" s="12" t="s">
        <v>751</v>
      </c>
      <c r="C168" s="5" t="s">
        <v>16</v>
      </c>
      <c r="D168" s="4" t="s">
        <v>17</v>
      </c>
      <c r="E168" s="4">
        <v>15372108</v>
      </c>
      <c r="F168" s="5" t="s">
        <v>752</v>
      </c>
      <c r="G168" s="5" t="s">
        <v>753</v>
      </c>
      <c r="H168" s="12" t="s">
        <v>754</v>
      </c>
      <c r="I168" s="12">
        <v>287</v>
      </c>
      <c r="J168" s="12" t="s">
        <v>755</v>
      </c>
      <c r="K168" s="22">
        <v>45504</v>
      </c>
      <c r="L168" s="13">
        <v>14964450</v>
      </c>
      <c r="M168" s="13">
        <v>14964450</v>
      </c>
      <c r="N168" s="7">
        <f t="shared" si="6"/>
        <v>0</v>
      </c>
      <c r="O168" s="8">
        <f t="shared" si="7"/>
        <v>1</v>
      </c>
      <c r="P168" s="9" t="s">
        <v>756</v>
      </c>
      <c r="Q168" s="5" t="s">
        <v>22</v>
      </c>
    </row>
    <row r="169" spans="1:17" ht="65" x14ac:dyDescent="0.2">
      <c r="A169" s="12">
        <v>184</v>
      </c>
      <c r="B169" s="12" t="s">
        <v>757</v>
      </c>
      <c r="C169" s="5" t="s">
        <v>352</v>
      </c>
      <c r="D169" s="4" t="s">
        <v>17</v>
      </c>
      <c r="E169" s="4">
        <v>1093757905</v>
      </c>
      <c r="F169" s="5" t="s">
        <v>758</v>
      </c>
      <c r="G169" s="5" t="s">
        <v>759</v>
      </c>
      <c r="H169" s="12" t="s">
        <v>760</v>
      </c>
      <c r="I169" s="12">
        <v>296</v>
      </c>
      <c r="J169" s="12" t="s">
        <v>761</v>
      </c>
      <c r="K169" s="22">
        <v>45657</v>
      </c>
      <c r="L169" s="13">
        <v>1900000</v>
      </c>
      <c r="M169" s="13">
        <v>0</v>
      </c>
      <c r="N169" s="7">
        <f t="shared" si="6"/>
        <v>1900000</v>
      </c>
      <c r="O169" s="8">
        <f t="shared" si="7"/>
        <v>0</v>
      </c>
      <c r="P169" s="9" t="s">
        <v>762</v>
      </c>
      <c r="Q169" s="5" t="s">
        <v>112</v>
      </c>
    </row>
    <row r="170" spans="1:17" ht="91" x14ac:dyDescent="0.2">
      <c r="A170" s="12">
        <v>179</v>
      </c>
      <c r="B170" s="12" t="str">
        <f t="shared" ref="B170:B192" si="8">A170&amp;" DE 2024"</f>
        <v>179 DE 2024</v>
      </c>
      <c r="C170" s="5" t="s">
        <v>16</v>
      </c>
      <c r="D170" s="12" t="s">
        <v>17</v>
      </c>
      <c r="E170" s="21">
        <v>64583146</v>
      </c>
      <c r="F170" s="5" t="s">
        <v>763</v>
      </c>
      <c r="G170" s="5" t="s">
        <v>764</v>
      </c>
      <c r="H170" s="12" t="s">
        <v>765</v>
      </c>
      <c r="I170" s="12" t="s">
        <v>766</v>
      </c>
      <c r="J170" s="11" t="s">
        <v>767</v>
      </c>
      <c r="K170" s="11">
        <v>45657</v>
      </c>
      <c r="L170" s="14">
        <v>37953450</v>
      </c>
      <c r="M170" s="14">
        <v>15951450</v>
      </c>
      <c r="N170" s="7">
        <f t="shared" si="6"/>
        <v>22002000</v>
      </c>
      <c r="O170" s="8">
        <f t="shared" si="7"/>
        <v>0.42028985507246375</v>
      </c>
      <c r="P170" s="9" t="s">
        <v>768</v>
      </c>
      <c r="Q170" s="5" t="s">
        <v>112</v>
      </c>
    </row>
    <row r="171" spans="1:17" ht="78" x14ac:dyDescent="0.2">
      <c r="A171" s="12">
        <v>180</v>
      </c>
      <c r="B171" s="12" t="str">
        <f t="shared" si="8"/>
        <v>180 DE 2024</v>
      </c>
      <c r="C171" s="5" t="s">
        <v>16</v>
      </c>
      <c r="D171" s="12" t="s">
        <v>17</v>
      </c>
      <c r="E171" s="21">
        <v>1037670600</v>
      </c>
      <c r="F171" s="5" t="s">
        <v>769</v>
      </c>
      <c r="G171" s="5" t="s">
        <v>770</v>
      </c>
      <c r="H171" s="12" t="s">
        <v>771</v>
      </c>
      <c r="I171" s="12" t="s">
        <v>771</v>
      </c>
      <c r="J171" s="11" t="s">
        <v>767</v>
      </c>
      <c r="K171" s="11">
        <v>45657</v>
      </c>
      <c r="L171" s="14">
        <v>37953450</v>
      </c>
      <c r="M171" s="14">
        <v>15951450</v>
      </c>
      <c r="N171" s="7">
        <f t="shared" si="6"/>
        <v>22002000</v>
      </c>
      <c r="O171" s="8">
        <f t="shared" si="7"/>
        <v>0.42028985507246375</v>
      </c>
      <c r="P171" s="9" t="s">
        <v>772</v>
      </c>
      <c r="Q171" s="5" t="s">
        <v>112</v>
      </c>
    </row>
    <row r="172" spans="1:17" ht="91" x14ac:dyDescent="0.2">
      <c r="A172" s="12">
        <v>181</v>
      </c>
      <c r="B172" s="12" t="str">
        <f t="shared" si="8"/>
        <v>181 DE 2024</v>
      </c>
      <c r="C172" s="5" t="s">
        <v>16</v>
      </c>
      <c r="D172" s="12" t="s">
        <v>17</v>
      </c>
      <c r="E172" s="21">
        <v>43869828</v>
      </c>
      <c r="F172" s="5" t="s">
        <v>773</v>
      </c>
      <c r="G172" s="5" t="s">
        <v>774</v>
      </c>
      <c r="H172" s="12" t="s">
        <v>775</v>
      </c>
      <c r="I172" s="12" t="s">
        <v>765</v>
      </c>
      <c r="J172" s="11" t="s">
        <v>767</v>
      </c>
      <c r="K172" s="11">
        <v>45504</v>
      </c>
      <c r="L172" s="14">
        <v>10450950</v>
      </c>
      <c r="M172" s="14">
        <v>10450950</v>
      </c>
      <c r="N172" s="7">
        <f t="shared" si="6"/>
        <v>0</v>
      </c>
      <c r="O172" s="8">
        <f t="shared" si="7"/>
        <v>1</v>
      </c>
      <c r="P172" s="9" t="s">
        <v>776</v>
      </c>
      <c r="Q172" s="12" t="s">
        <v>22</v>
      </c>
    </row>
    <row r="173" spans="1:17" ht="78" x14ac:dyDescent="0.2">
      <c r="A173" s="12">
        <v>182</v>
      </c>
      <c r="B173" s="12" t="str">
        <f t="shared" si="8"/>
        <v>182 DE 2024</v>
      </c>
      <c r="C173" s="5" t="s">
        <v>16</v>
      </c>
      <c r="D173" s="12" t="s">
        <v>17</v>
      </c>
      <c r="E173" s="21">
        <v>1036676849</v>
      </c>
      <c r="F173" s="5" t="s">
        <v>777</v>
      </c>
      <c r="G173" s="5" t="s">
        <v>778</v>
      </c>
      <c r="H173" s="12" t="s">
        <v>779</v>
      </c>
      <c r="I173" s="12" t="s">
        <v>779</v>
      </c>
      <c r="J173" s="11" t="s">
        <v>767</v>
      </c>
      <c r="K173" s="11">
        <v>45657</v>
      </c>
      <c r="L173" s="14">
        <v>37953450</v>
      </c>
      <c r="M173" s="14">
        <v>15951450</v>
      </c>
      <c r="N173" s="7">
        <f t="shared" si="6"/>
        <v>22002000</v>
      </c>
      <c r="O173" s="8">
        <f t="shared" si="7"/>
        <v>0.42028985507246375</v>
      </c>
      <c r="P173" s="9" t="s">
        <v>780</v>
      </c>
      <c r="Q173" s="5" t="s">
        <v>112</v>
      </c>
    </row>
    <row r="174" spans="1:17" ht="78" x14ac:dyDescent="0.2">
      <c r="A174" s="12">
        <v>183</v>
      </c>
      <c r="B174" s="12" t="str">
        <f t="shared" si="8"/>
        <v>183 DE 2024</v>
      </c>
      <c r="C174" s="5" t="s">
        <v>16</v>
      </c>
      <c r="D174" s="12" t="s">
        <v>17</v>
      </c>
      <c r="E174" s="21">
        <v>39277746</v>
      </c>
      <c r="F174" s="5" t="s">
        <v>781</v>
      </c>
      <c r="G174" s="5" t="s">
        <v>782</v>
      </c>
      <c r="H174" s="12" t="s">
        <v>766</v>
      </c>
      <c r="I174" s="12" t="s">
        <v>740</v>
      </c>
      <c r="J174" s="11" t="s">
        <v>767</v>
      </c>
      <c r="K174" s="11">
        <v>45657</v>
      </c>
      <c r="L174" s="14">
        <v>37953450</v>
      </c>
      <c r="M174" s="14">
        <v>15951450</v>
      </c>
      <c r="N174" s="7">
        <f t="shared" si="6"/>
        <v>22002000</v>
      </c>
      <c r="O174" s="8">
        <f t="shared" si="7"/>
        <v>0.42028985507246375</v>
      </c>
      <c r="P174" s="9" t="s">
        <v>783</v>
      </c>
      <c r="Q174" s="5" t="s">
        <v>112</v>
      </c>
    </row>
    <row r="175" spans="1:17" ht="78" x14ac:dyDescent="0.2">
      <c r="A175" s="12">
        <v>185</v>
      </c>
      <c r="B175" s="12" t="str">
        <f t="shared" si="8"/>
        <v>185 DE 2024</v>
      </c>
      <c r="C175" s="5" t="s">
        <v>16</v>
      </c>
      <c r="D175" s="12" t="s">
        <v>17</v>
      </c>
      <c r="E175" s="21">
        <v>900886636</v>
      </c>
      <c r="F175" s="5" t="s">
        <v>784</v>
      </c>
      <c r="G175" s="5" t="s">
        <v>785</v>
      </c>
      <c r="H175" s="12" t="s">
        <v>786</v>
      </c>
      <c r="I175" s="12" t="s">
        <v>754</v>
      </c>
      <c r="J175" s="11" t="s">
        <v>787</v>
      </c>
      <c r="K175" s="11">
        <v>45657</v>
      </c>
      <c r="L175" s="14">
        <v>209853450</v>
      </c>
      <c r="M175" s="14">
        <v>41970690</v>
      </c>
      <c r="N175" s="7">
        <f t="shared" si="6"/>
        <v>167882760</v>
      </c>
      <c r="O175" s="8">
        <f t="shared" si="7"/>
        <v>0.2</v>
      </c>
      <c r="P175" s="9" t="s">
        <v>788</v>
      </c>
      <c r="Q175" s="5" t="s">
        <v>112</v>
      </c>
    </row>
    <row r="176" spans="1:17" ht="65" x14ac:dyDescent="0.2">
      <c r="A176" s="12">
        <v>187</v>
      </c>
      <c r="B176" s="12" t="str">
        <f t="shared" si="8"/>
        <v>187 DE 2024</v>
      </c>
      <c r="C176" s="5" t="s">
        <v>16</v>
      </c>
      <c r="D176" s="12" t="s">
        <v>17</v>
      </c>
      <c r="E176" s="12">
        <v>71677773</v>
      </c>
      <c r="F176" s="5" t="s">
        <v>789</v>
      </c>
      <c r="G176" s="5" t="s">
        <v>790</v>
      </c>
      <c r="H176" s="12" t="s">
        <v>791</v>
      </c>
      <c r="I176" s="12" t="s">
        <v>791</v>
      </c>
      <c r="J176" s="11" t="s">
        <v>767</v>
      </c>
      <c r="K176" s="11">
        <v>45657</v>
      </c>
      <c r="L176" s="14">
        <v>37953450</v>
      </c>
      <c r="M176" s="14">
        <v>0</v>
      </c>
      <c r="N176" s="7">
        <f t="shared" si="6"/>
        <v>37953450</v>
      </c>
      <c r="O176" s="8">
        <f t="shared" si="7"/>
        <v>0</v>
      </c>
      <c r="P176" s="9" t="s">
        <v>792</v>
      </c>
      <c r="Q176" s="5" t="s">
        <v>112</v>
      </c>
    </row>
    <row r="177" spans="1:17" ht="78" x14ac:dyDescent="0.2">
      <c r="A177" s="12">
        <v>188</v>
      </c>
      <c r="B177" s="12" t="str">
        <f t="shared" si="8"/>
        <v>188 DE 2024</v>
      </c>
      <c r="C177" s="5" t="s">
        <v>16</v>
      </c>
      <c r="D177" s="12" t="s">
        <v>17</v>
      </c>
      <c r="E177" s="21" t="s">
        <v>793</v>
      </c>
      <c r="F177" s="5" t="s">
        <v>794</v>
      </c>
      <c r="G177" s="5" t="s">
        <v>795</v>
      </c>
      <c r="H177" s="12" t="s">
        <v>796</v>
      </c>
      <c r="I177" s="12" t="s">
        <v>797</v>
      </c>
      <c r="J177" s="11" t="s">
        <v>767</v>
      </c>
      <c r="K177" s="11">
        <v>45504</v>
      </c>
      <c r="L177" s="14">
        <v>12730950</v>
      </c>
      <c r="M177" s="14">
        <v>0</v>
      </c>
      <c r="N177" s="7">
        <f t="shared" si="6"/>
        <v>12730950</v>
      </c>
      <c r="O177" s="8">
        <f t="shared" si="7"/>
        <v>0</v>
      </c>
      <c r="P177" s="9" t="s">
        <v>798</v>
      </c>
      <c r="Q177" s="12" t="s">
        <v>22</v>
      </c>
    </row>
    <row r="178" spans="1:17" ht="52" x14ac:dyDescent="0.2">
      <c r="A178" s="12">
        <v>189</v>
      </c>
      <c r="B178" s="12" t="str">
        <f t="shared" si="8"/>
        <v>189 DE 2024</v>
      </c>
      <c r="C178" s="5" t="s">
        <v>16</v>
      </c>
      <c r="D178" s="12" t="s">
        <v>17</v>
      </c>
      <c r="E178" s="21" t="s">
        <v>799</v>
      </c>
      <c r="F178" s="5" t="s">
        <v>800</v>
      </c>
      <c r="G178" s="5" t="s">
        <v>801</v>
      </c>
      <c r="H178" s="12" t="s">
        <v>802</v>
      </c>
      <c r="I178" s="12" t="s">
        <v>803</v>
      </c>
      <c r="J178" s="11" t="s">
        <v>767</v>
      </c>
      <c r="K178" s="11">
        <v>45657</v>
      </c>
      <c r="L178" s="14">
        <v>28290690</v>
      </c>
      <c r="M178" s="14">
        <v>0</v>
      </c>
      <c r="N178" s="7">
        <f t="shared" si="6"/>
        <v>28290690</v>
      </c>
      <c r="O178" s="8">
        <f t="shared" si="7"/>
        <v>0</v>
      </c>
      <c r="P178" s="9" t="s">
        <v>804</v>
      </c>
      <c r="Q178" s="5" t="s">
        <v>112</v>
      </c>
    </row>
    <row r="179" spans="1:17" ht="91" x14ac:dyDescent="0.2">
      <c r="A179" s="12">
        <v>192</v>
      </c>
      <c r="B179" s="12" t="str">
        <f t="shared" si="8"/>
        <v>192 DE 2024</v>
      </c>
      <c r="C179" s="5" t="s">
        <v>16</v>
      </c>
      <c r="D179" s="12" t="s">
        <v>17</v>
      </c>
      <c r="E179" s="21">
        <v>1128480701</v>
      </c>
      <c r="F179" s="5" t="s">
        <v>805</v>
      </c>
      <c r="G179" s="5" t="s">
        <v>806</v>
      </c>
      <c r="H179" s="12" t="s">
        <v>807</v>
      </c>
      <c r="I179" s="12" t="s">
        <v>808</v>
      </c>
      <c r="J179" s="11" t="s">
        <v>767</v>
      </c>
      <c r="K179" s="11">
        <v>45535</v>
      </c>
      <c r="L179" s="14">
        <v>11890290</v>
      </c>
      <c r="M179" s="14">
        <v>11890290</v>
      </c>
      <c r="N179" s="7">
        <f t="shared" si="6"/>
        <v>0</v>
      </c>
      <c r="O179" s="8">
        <f t="shared" si="7"/>
        <v>1</v>
      </c>
      <c r="P179" s="9" t="s">
        <v>809</v>
      </c>
      <c r="Q179" s="5" t="s">
        <v>22</v>
      </c>
    </row>
    <row r="180" spans="1:17" ht="78" x14ac:dyDescent="0.2">
      <c r="A180" s="12">
        <v>193</v>
      </c>
      <c r="B180" s="12" t="str">
        <f t="shared" si="8"/>
        <v>193 DE 2024</v>
      </c>
      <c r="C180" s="5" t="s">
        <v>16</v>
      </c>
      <c r="D180" s="12" t="s">
        <v>17</v>
      </c>
      <c r="E180" s="12">
        <v>900656145</v>
      </c>
      <c r="F180" s="5" t="s">
        <v>810</v>
      </c>
      <c r="G180" s="5" t="s">
        <v>811</v>
      </c>
      <c r="H180" s="12" t="s">
        <v>812</v>
      </c>
      <c r="I180" s="12" t="s">
        <v>813</v>
      </c>
      <c r="J180" s="11" t="s">
        <v>814</v>
      </c>
      <c r="K180" s="11">
        <v>45657</v>
      </c>
      <c r="L180" s="14">
        <v>191209200</v>
      </c>
      <c r="M180" s="14">
        <v>0</v>
      </c>
      <c r="N180" s="7">
        <f t="shared" si="6"/>
        <v>191209200</v>
      </c>
      <c r="O180" s="8">
        <f t="shared" si="7"/>
        <v>0</v>
      </c>
      <c r="P180" s="9" t="s">
        <v>815</v>
      </c>
      <c r="Q180" s="5" t="s">
        <v>112</v>
      </c>
    </row>
    <row r="181" spans="1:17" ht="91" x14ac:dyDescent="0.2">
      <c r="A181" s="12">
        <v>195</v>
      </c>
      <c r="B181" s="12" t="str">
        <f t="shared" si="8"/>
        <v>195 DE 2024</v>
      </c>
      <c r="C181" s="5" t="s">
        <v>16</v>
      </c>
      <c r="D181" s="12" t="s">
        <v>17</v>
      </c>
      <c r="E181" s="21">
        <v>98584920</v>
      </c>
      <c r="F181" s="5" t="s">
        <v>816</v>
      </c>
      <c r="G181" s="5" t="s">
        <v>817</v>
      </c>
      <c r="H181" s="12" t="s">
        <v>818</v>
      </c>
      <c r="I181" s="12" t="s">
        <v>813</v>
      </c>
      <c r="J181" s="11" t="s">
        <v>819</v>
      </c>
      <c r="K181" s="11">
        <v>45504</v>
      </c>
      <c r="L181" s="14">
        <v>10084250</v>
      </c>
      <c r="M181" s="14">
        <v>10084250</v>
      </c>
      <c r="N181" s="7">
        <f t="shared" si="6"/>
        <v>0</v>
      </c>
      <c r="O181" s="8">
        <f t="shared" si="7"/>
        <v>1</v>
      </c>
      <c r="P181" s="9" t="s">
        <v>820</v>
      </c>
      <c r="Q181" s="12" t="s">
        <v>22</v>
      </c>
    </row>
    <row r="182" spans="1:17" ht="65" x14ac:dyDescent="0.2">
      <c r="A182" s="12">
        <v>196</v>
      </c>
      <c r="B182" s="12" t="str">
        <f t="shared" si="8"/>
        <v>196 DE 2024</v>
      </c>
      <c r="C182" s="5" t="s">
        <v>821</v>
      </c>
      <c r="D182" s="12" t="s">
        <v>822</v>
      </c>
      <c r="E182" s="12">
        <v>890900841</v>
      </c>
      <c r="F182" s="5" t="s">
        <v>823</v>
      </c>
      <c r="G182" s="5" t="s">
        <v>824</v>
      </c>
      <c r="H182" s="12" t="s">
        <v>825</v>
      </c>
      <c r="I182" s="12" t="s">
        <v>826</v>
      </c>
      <c r="J182" s="11" t="s">
        <v>827</v>
      </c>
      <c r="K182" s="11">
        <v>45657</v>
      </c>
      <c r="L182" s="14">
        <v>3510000000</v>
      </c>
      <c r="M182" s="14">
        <v>15800000</v>
      </c>
      <c r="N182" s="7">
        <f t="shared" si="6"/>
        <v>3494200000</v>
      </c>
      <c r="O182" s="8">
        <f t="shared" si="7"/>
        <v>4.5014245014245013E-3</v>
      </c>
      <c r="P182" s="9" t="s">
        <v>828</v>
      </c>
      <c r="Q182" s="5" t="s">
        <v>112</v>
      </c>
    </row>
    <row r="183" spans="1:17" ht="182" x14ac:dyDescent="0.2">
      <c r="A183" s="12">
        <v>198</v>
      </c>
      <c r="B183" s="12" t="str">
        <f t="shared" si="8"/>
        <v>198 DE 2024</v>
      </c>
      <c r="C183" s="5" t="s">
        <v>16</v>
      </c>
      <c r="D183" s="12" t="s">
        <v>17</v>
      </c>
      <c r="E183" s="21">
        <v>71662671</v>
      </c>
      <c r="F183" s="5" t="s">
        <v>829</v>
      </c>
      <c r="G183" s="5" t="s">
        <v>830</v>
      </c>
      <c r="H183" s="12" t="s">
        <v>831</v>
      </c>
      <c r="I183" s="12" t="s">
        <v>832</v>
      </c>
      <c r="J183" s="11" t="s">
        <v>833</v>
      </c>
      <c r="K183" s="11">
        <v>45504</v>
      </c>
      <c r="L183" s="14">
        <v>8984150</v>
      </c>
      <c r="M183" s="14">
        <v>8984150</v>
      </c>
      <c r="N183" s="7">
        <f t="shared" si="6"/>
        <v>0</v>
      </c>
      <c r="O183" s="8">
        <f t="shared" si="7"/>
        <v>1</v>
      </c>
      <c r="P183" s="9" t="s">
        <v>834</v>
      </c>
      <c r="Q183" s="12" t="s">
        <v>22</v>
      </c>
    </row>
    <row r="184" spans="1:17" ht="182" x14ac:dyDescent="0.2">
      <c r="A184" s="12">
        <v>199</v>
      </c>
      <c r="B184" s="12" t="str">
        <f t="shared" si="8"/>
        <v>199 DE 2024</v>
      </c>
      <c r="C184" s="5" t="s">
        <v>16</v>
      </c>
      <c r="D184" s="12" t="s">
        <v>17</v>
      </c>
      <c r="E184" s="21">
        <v>1053783531</v>
      </c>
      <c r="F184" s="5" t="s">
        <v>835</v>
      </c>
      <c r="G184" s="5" t="s">
        <v>649</v>
      </c>
      <c r="H184" s="12" t="s">
        <v>836</v>
      </c>
      <c r="I184" s="12" t="s">
        <v>831</v>
      </c>
      <c r="J184" s="11" t="s">
        <v>837</v>
      </c>
      <c r="K184" s="11">
        <v>45504</v>
      </c>
      <c r="L184" s="14">
        <v>8984150</v>
      </c>
      <c r="M184" s="14">
        <v>8800800</v>
      </c>
      <c r="N184" s="7">
        <f t="shared" si="6"/>
        <v>183350</v>
      </c>
      <c r="O184" s="8">
        <f t="shared" si="7"/>
        <v>0.97959183673469385</v>
      </c>
      <c r="P184" s="9" t="s">
        <v>838</v>
      </c>
      <c r="Q184" s="12" t="s">
        <v>22</v>
      </c>
    </row>
    <row r="185" spans="1:17" ht="195" x14ac:dyDescent="0.2">
      <c r="A185" s="12">
        <v>200</v>
      </c>
      <c r="B185" s="12" t="str">
        <f t="shared" si="8"/>
        <v>200 DE 2024</v>
      </c>
      <c r="C185" s="5" t="s">
        <v>16</v>
      </c>
      <c r="D185" s="12" t="s">
        <v>17</v>
      </c>
      <c r="E185" s="21">
        <v>1214719735</v>
      </c>
      <c r="F185" s="5" t="s">
        <v>839</v>
      </c>
      <c r="G185" s="5" t="s">
        <v>840</v>
      </c>
      <c r="H185" s="12" t="s">
        <v>841</v>
      </c>
      <c r="I185" s="12" t="s">
        <v>836</v>
      </c>
      <c r="J185" s="11" t="s">
        <v>837</v>
      </c>
      <c r="K185" s="11">
        <v>45504</v>
      </c>
      <c r="L185" s="14">
        <v>8984150</v>
      </c>
      <c r="M185" s="14">
        <v>8800800</v>
      </c>
      <c r="N185" s="7">
        <f t="shared" si="6"/>
        <v>183350</v>
      </c>
      <c r="O185" s="8">
        <f t="shared" si="7"/>
        <v>0.97959183673469385</v>
      </c>
      <c r="P185" s="9" t="s">
        <v>842</v>
      </c>
      <c r="Q185" s="12" t="s">
        <v>22</v>
      </c>
    </row>
    <row r="186" spans="1:17" ht="65" x14ac:dyDescent="0.2">
      <c r="A186" s="12">
        <v>201</v>
      </c>
      <c r="B186" s="12" t="str">
        <f t="shared" si="8"/>
        <v>201 DE 2024</v>
      </c>
      <c r="C186" s="5" t="s">
        <v>16</v>
      </c>
      <c r="D186" s="12" t="s">
        <v>17</v>
      </c>
      <c r="E186" s="21">
        <v>1035430862</v>
      </c>
      <c r="F186" s="5" t="s">
        <v>843</v>
      </c>
      <c r="G186" s="5" t="s">
        <v>844</v>
      </c>
      <c r="H186" s="12" t="s">
        <v>845</v>
      </c>
      <c r="I186" s="12" t="s">
        <v>846</v>
      </c>
      <c r="J186" s="11" t="s">
        <v>847</v>
      </c>
      <c r="K186" s="11">
        <v>45596</v>
      </c>
      <c r="L186" s="14">
        <v>29482200</v>
      </c>
      <c r="M186" s="14">
        <v>16081199</v>
      </c>
      <c r="N186" s="7">
        <f t="shared" si="6"/>
        <v>13401001</v>
      </c>
      <c r="O186" s="8">
        <f t="shared" si="7"/>
        <v>0.54545451153577418</v>
      </c>
      <c r="P186" s="9" t="s">
        <v>848</v>
      </c>
      <c r="Q186" s="5" t="s">
        <v>112</v>
      </c>
    </row>
    <row r="187" spans="1:17" ht="52" x14ac:dyDescent="0.2">
      <c r="A187" s="12">
        <v>202</v>
      </c>
      <c r="B187" s="12" t="str">
        <f t="shared" si="8"/>
        <v>202 DE 2024</v>
      </c>
      <c r="C187" s="5" t="s">
        <v>16</v>
      </c>
      <c r="D187" s="12" t="s">
        <v>17</v>
      </c>
      <c r="E187" s="21">
        <v>1035417419</v>
      </c>
      <c r="F187" s="5" t="s">
        <v>849</v>
      </c>
      <c r="G187" s="5" t="s">
        <v>850</v>
      </c>
      <c r="H187" s="12" t="s">
        <v>851</v>
      </c>
      <c r="I187" s="12" t="s">
        <v>852</v>
      </c>
      <c r="J187" s="11" t="s">
        <v>847</v>
      </c>
      <c r="K187" s="11">
        <v>45526</v>
      </c>
      <c r="L187" s="14">
        <v>8746880</v>
      </c>
      <c r="M187" s="14">
        <v>8746880</v>
      </c>
      <c r="N187" s="7">
        <f t="shared" si="6"/>
        <v>0</v>
      </c>
      <c r="O187" s="8">
        <f t="shared" si="7"/>
        <v>1</v>
      </c>
      <c r="P187" s="9" t="s">
        <v>853</v>
      </c>
      <c r="Q187" s="5" t="s">
        <v>22</v>
      </c>
    </row>
    <row r="188" spans="1:17" ht="65" x14ac:dyDescent="0.2">
      <c r="A188" s="12">
        <v>203</v>
      </c>
      <c r="B188" s="12" t="str">
        <f t="shared" si="8"/>
        <v>203 DE 2024</v>
      </c>
      <c r="C188" s="5" t="s">
        <v>16</v>
      </c>
      <c r="D188" s="12" t="s">
        <v>17</v>
      </c>
      <c r="E188" s="21">
        <v>1035430911</v>
      </c>
      <c r="F188" s="5" t="s">
        <v>854</v>
      </c>
      <c r="G188" s="5" t="s">
        <v>855</v>
      </c>
      <c r="H188" s="12" t="s">
        <v>856</v>
      </c>
      <c r="I188" s="12" t="s">
        <v>857</v>
      </c>
      <c r="J188" s="11" t="s">
        <v>847</v>
      </c>
      <c r="K188" s="11">
        <v>45535</v>
      </c>
      <c r="L188" s="14">
        <v>13201200</v>
      </c>
      <c r="M188" s="14">
        <v>13201198</v>
      </c>
      <c r="N188" s="7">
        <f t="shared" si="6"/>
        <v>2</v>
      </c>
      <c r="O188" s="8">
        <f t="shared" si="7"/>
        <v>0.99999984849862134</v>
      </c>
      <c r="P188" s="9" t="s">
        <v>858</v>
      </c>
      <c r="Q188" s="5" t="s">
        <v>22</v>
      </c>
    </row>
    <row r="189" spans="1:17" ht="78" x14ac:dyDescent="0.2">
      <c r="A189" s="12">
        <v>204</v>
      </c>
      <c r="B189" s="12" t="str">
        <f t="shared" si="8"/>
        <v>204 DE 2024</v>
      </c>
      <c r="C189" s="5" t="s">
        <v>16</v>
      </c>
      <c r="D189" s="12" t="s">
        <v>17</v>
      </c>
      <c r="E189" s="21">
        <v>1039455033</v>
      </c>
      <c r="F189" s="5" t="s">
        <v>859</v>
      </c>
      <c r="G189" s="5" t="s">
        <v>860</v>
      </c>
      <c r="H189" s="12" t="s">
        <v>861</v>
      </c>
      <c r="I189" s="12" t="s">
        <v>862</v>
      </c>
      <c r="J189" s="11" t="s">
        <v>847</v>
      </c>
      <c r="K189" s="11">
        <v>45535</v>
      </c>
      <c r="L189" s="14">
        <v>13201200</v>
      </c>
      <c r="M189" s="14">
        <v>13201199</v>
      </c>
      <c r="N189" s="7">
        <f t="shared" si="6"/>
        <v>1</v>
      </c>
      <c r="O189" s="8">
        <f t="shared" si="7"/>
        <v>0.99999992424931072</v>
      </c>
      <c r="P189" s="9" t="s">
        <v>863</v>
      </c>
      <c r="Q189" s="5" t="s">
        <v>22</v>
      </c>
    </row>
    <row r="190" spans="1:17" ht="91" x14ac:dyDescent="0.2">
      <c r="A190" s="12">
        <v>205</v>
      </c>
      <c r="B190" s="12" t="str">
        <f t="shared" si="8"/>
        <v>205 DE 2024</v>
      </c>
      <c r="C190" s="5" t="s">
        <v>16</v>
      </c>
      <c r="D190" s="12" t="s">
        <v>17</v>
      </c>
      <c r="E190" s="21">
        <v>1214723604</v>
      </c>
      <c r="F190" s="5" t="s">
        <v>864</v>
      </c>
      <c r="G190" s="5" t="s">
        <v>865</v>
      </c>
      <c r="H190" s="12">
        <v>374</v>
      </c>
      <c r="I190" s="12" t="s">
        <v>866</v>
      </c>
      <c r="J190" s="11" t="s">
        <v>867</v>
      </c>
      <c r="K190" s="11">
        <v>45657</v>
      </c>
      <c r="L190" s="14">
        <v>26103970</v>
      </c>
      <c r="M190" s="14">
        <v>9703570</v>
      </c>
      <c r="N190" s="7">
        <f t="shared" si="6"/>
        <v>16400400</v>
      </c>
      <c r="O190" s="8">
        <f t="shared" si="7"/>
        <v>0.37172774869109948</v>
      </c>
      <c r="P190" s="9" t="s">
        <v>868</v>
      </c>
      <c r="Q190" s="5" t="s">
        <v>112</v>
      </c>
    </row>
    <row r="191" spans="1:17" ht="65" x14ac:dyDescent="0.2">
      <c r="A191" s="12">
        <v>207</v>
      </c>
      <c r="B191" s="12" t="str">
        <f t="shared" si="8"/>
        <v>207 DE 2024</v>
      </c>
      <c r="C191" s="5" t="s">
        <v>16</v>
      </c>
      <c r="D191" s="12" t="s">
        <v>17</v>
      </c>
      <c r="E191" s="21">
        <v>80238003</v>
      </c>
      <c r="F191" s="5" t="s">
        <v>869</v>
      </c>
      <c r="G191" s="5" t="s">
        <v>870</v>
      </c>
      <c r="H191" s="12" t="s">
        <v>871</v>
      </c>
      <c r="I191" s="12" t="s">
        <v>872</v>
      </c>
      <c r="J191" s="11" t="s">
        <v>873</v>
      </c>
      <c r="K191" s="11">
        <v>45657</v>
      </c>
      <c r="L191" s="14">
        <v>52986450</v>
      </c>
      <c r="M191" s="14">
        <v>18984450</v>
      </c>
      <c r="N191" s="7">
        <f t="shared" si="6"/>
        <v>34002000</v>
      </c>
      <c r="O191" s="8">
        <f t="shared" si="7"/>
        <v>0.35828877005347592</v>
      </c>
      <c r="P191" s="9" t="s">
        <v>874</v>
      </c>
      <c r="Q191" s="5" t="s">
        <v>112</v>
      </c>
    </row>
    <row r="192" spans="1:17" ht="78" x14ac:dyDescent="0.2">
      <c r="A192" s="5">
        <v>208</v>
      </c>
      <c r="B192" s="5" t="str">
        <f t="shared" si="8"/>
        <v>208 DE 2024</v>
      </c>
      <c r="C192" s="5" t="s">
        <v>16</v>
      </c>
      <c r="D192" s="5" t="s">
        <v>17</v>
      </c>
      <c r="E192" s="5">
        <v>1020487419</v>
      </c>
      <c r="F192" s="5" t="s">
        <v>875</v>
      </c>
      <c r="G192" s="5" t="s">
        <v>397</v>
      </c>
      <c r="H192" s="5" t="s">
        <v>876</v>
      </c>
      <c r="I192" s="5" t="s">
        <v>877</v>
      </c>
      <c r="J192" s="5" t="s">
        <v>878</v>
      </c>
      <c r="K192" s="11">
        <v>45535</v>
      </c>
      <c r="L192" s="15">
        <v>6600000</v>
      </c>
      <c r="M192" s="15">
        <v>6500000</v>
      </c>
      <c r="N192" s="7">
        <f t="shared" si="6"/>
        <v>100000</v>
      </c>
      <c r="O192" s="8">
        <f t="shared" si="7"/>
        <v>0.98484848484848486</v>
      </c>
      <c r="P192" s="9" t="s">
        <v>879</v>
      </c>
      <c r="Q192" s="5" t="s">
        <v>112</v>
      </c>
    </row>
    <row r="193" spans="1:17" ht="104" x14ac:dyDescent="0.2">
      <c r="A193" s="5" t="s">
        <v>880</v>
      </c>
      <c r="B193" s="5" t="s">
        <v>881</v>
      </c>
      <c r="C193" s="5" t="s">
        <v>16</v>
      </c>
      <c r="D193" s="5" t="s">
        <v>17</v>
      </c>
      <c r="E193" s="5" t="s">
        <v>882</v>
      </c>
      <c r="F193" s="5" t="s">
        <v>883</v>
      </c>
      <c r="G193" s="5" t="s">
        <v>884</v>
      </c>
      <c r="H193" s="5" t="s">
        <v>885</v>
      </c>
      <c r="I193" s="5" t="s">
        <v>886</v>
      </c>
      <c r="J193" s="5" t="s">
        <v>887</v>
      </c>
      <c r="K193" s="11">
        <v>45657</v>
      </c>
      <c r="L193" s="15">
        <v>44750000</v>
      </c>
      <c r="M193" s="15">
        <v>14750000</v>
      </c>
      <c r="N193" s="7">
        <f t="shared" si="6"/>
        <v>30000000</v>
      </c>
      <c r="O193" s="8">
        <f t="shared" si="7"/>
        <v>0.32960893854748602</v>
      </c>
      <c r="P193" s="9" t="s">
        <v>888</v>
      </c>
      <c r="Q193" s="5" t="s">
        <v>112</v>
      </c>
    </row>
    <row r="194" spans="1:17" ht="65" x14ac:dyDescent="0.2">
      <c r="A194" s="5" t="s">
        <v>889</v>
      </c>
      <c r="B194" s="5" t="s">
        <v>890</v>
      </c>
      <c r="C194" s="5" t="s">
        <v>16</v>
      </c>
      <c r="D194" s="5" t="s">
        <v>17</v>
      </c>
      <c r="E194" s="5" t="s">
        <v>891</v>
      </c>
      <c r="F194" s="5" t="s">
        <v>892</v>
      </c>
      <c r="G194" s="5" t="s">
        <v>893</v>
      </c>
      <c r="H194" s="5" t="s">
        <v>894</v>
      </c>
      <c r="I194" s="5" t="s">
        <v>895</v>
      </c>
      <c r="J194" s="5" t="s">
        <v>896</v>
      </c>
      <c r="K194" s="11">
        <v>45657</v>
      </c>
      <c r="L194" s="15">
        <v>50719650</v>
      </c>
      <c r="M194" s="15">
        <v>16434300</v>
      </c>
      <c r="N194" s="7">
        <f t="shared" si="6"/>
        <v>34285350</v>
      </c>
      <c r="O194" s="8">
        <f t="shared" si="7"/>
        <v>0.32402234636871508</v>
      </c>
      <c r="P194" s="9" t="s">
        <v>897</v>
      </c>
      <c r="Q194" s="5" t="s">
        <v>112</v>
      </c>
    </row>
    <row r="195" spans="1:17" ht="78" x14ac:dyDescent="0.2">
      <c r="A195" s="12" t="s">
        <v>898</v>
      </c>
      <c r="B195" s="12" t="s">
        <v>899</v>
      </c>
      <c r="C195" s="5" t="s">
        <v>16</v>
      </c>
      <c r="D195" s="12" t="s">
        <v>17</v>
      </c>
      <c r="E195" s="21" t="s">
        <v>900</v>
      </c>
      <c r="F195" s="5" t="s">
        <v>901</v>
      </c>
      <c r="G195" s="5" t="s">
        <v>66</v>
      </c>
      <c r="H195" s="12" t="s">
        <v>902</v>
      </c>
      <c r="I195" s="12" t="s">
        <v>903</v>
      </c>
      <c r="J195" s="11" t="s">
        <v>887</v>
      </c>
      <c r="K195" s="11">
        <v>45504</v>
      </c>
      <c r="L195" s="14">
        <v>17900000</v>
      </c>
      <c r="M195" s="14">
        <v>2900000</v>
      </c>
      <c r="N195" s="7">
        <f t="shared" si="6"/>
        <v>15000000</v>
      </c>
      <c r="O195" s="8">
        <f t="shared" si="7"/>
        <v>0.16201117318435754</v>
      </c>
      <c r="P195" s="9" t="s">
        <v>904</v>
      </c>
      <c r="Q195" s="12" t="s">
        <v>22</v>
      </c>
    </row>
    <row r="196" spans="1:17" ht="91" x14ac:dyDescent="0.2">
      <c r="A196" s="12" t="s">
        <v>650</v>
      </c>
      <c r="B196" s="12" t="s">
        <v>905</v>
      </c>
      <c r="C196" s="5" t="s">
        <v>16</v>
      </c>
      <c r="D196" s="12" t="s">
        <v>17</v>
      </c>
      <c r="E196" s="21" t="s">
        <v>906</v>
      </c>
      <c r="F196" s="5" t="s">
        <v>907</v>
      </c>
      <c r="G196" s="5" t="s">
        <v>908</v>
      </c>
      <c r="H196" s="12" t="s">
        <v>909</v>
      </c>
      <c r="I196" s="12" t="s">
        <v>910</v>
      </c>
      <c r="J196" s="11" t="s">
        <v>887</v>
      </c>
      <c r="K196" s="11">
        <v>45657</v>
      </c>
      <c r="L196" s="14">
        <v>32819650</v>
      </c>
      <c r="M196" s="14">
        <v>10817650</v>
      </c>
      <c r="N196" s="7">
        <f t="shared" si="6"/>
        <v>22002000</v>
      </c>
      <c r="O196" s="8">
        <f t="shared" si="7"/>
        <v>0.32960893854748602</v>
      </c>
      <c r="P196" s="9" t="s">
        <v>911</v>
      </c>
      <c r="Q196" s="5" t="s">
        <v>112</v>
      </c>
    </row>
    <row r="197" spans="1:17" ht="65" x14ac:dyDescent="0.2">
      <c r="A197" s="12" t="s">
        <v>912</v>
      </c>
      <c r="B197" s="12" t="s">
        <v>913</v>
      </c>
      <c r="C197" s="5" t="s">
        <v>16</v>
      </c>
      <c r="D197" s="12" t="s">
        <v>17</v>
      </c>
      <c r="E197" s="21" t="s">
        <v>914</v>
      </c>
      <c r="F197" s="5" t="s">
        <v>915</v>
      </c>
      <c r="G197" s="5" t="s">
        <v>916</v>
      </c>
      <c r="H197" s="12" t="s">
        <v>903</v>
      </c>
      <c r="I197" s="12" t="s">
        <v>917</v>
      </c>
      <c r="J197" s="11" t="s">
        <v>887</v>
      </c>
      <c r="K197" s="11">
        <v>45657</v>
      </c>
      <c r="L197" s="14">
        <v>32819650</v>
      </c>
      <c r="M197" s="14">
        <v>10817650</v>
      </c>
      <c r="N197" s="7">
        <f t="shared" si="6"/>
        <v>22002000</v>
      </c>
      <c r="O197" s="8">
        <f t="shared" si="7"/>
        <v>0.32960893854748602</v>
      </c>
      <c r="P197" s="9" t="s">
        <v>918</v>
      </c>
      <c r="Q197" s="5" t="s">
        <v>112</v>
      </c>
    </row>
    <row r="198" spans="1:17" ht="91" x14ac:dyDescent="0.2">
      <c r="A198" s="12" t="s">
        <v>542</v>
      </c>
      <c r="B198" s="12" t="s">
        <v>919</v>
      </c>
      <c r="C198" s="5" t="s">
        <v>16</v>
      </c>
      <c r="D198" s="12" t="s">
        <v>17</v>
      </c>
      <c r="E198" s="21" t="s">
        <v>920</v>
      </c>
      <c r="F198" s="5" t="s">
        <v>921</v>
      </c>
      <c r="G198" s="5" t="s">
        <v>922</v>
      </c>
      <c r="H198" s="12" t="s">
        <v>923</v>
      </c>
      <c r="I198" s="12" t="s">
        <v>924</v>
      </c>
      <c r="J198" s="11" t="s">
        <v>887</v>
      </c>
      <c r="K198" s="11">
        <v>45657</v>
      </c>
      <c r="L198" s="14">
        <v>32819650</v>
      </c>
      <c r="M198" s="14">
        <v>10817650</v>
      </c>
      <c r="N198" s="7">
        <f t="shared" si="6"/>
        <v>22002000</v>
      </c>
      <c r="O198" s="8">
        <f t="shared" si="7"/>
        <v>0.32960893854748602</v>
      </c>
      <c r="P198" s="9" t="s">
        <v>925</v>
      </c>
      <c r="Q198" s="5" t="s">
        <v>112</v>
      </c>
    </row>
    <row r="199" spans="1:17" ht="91" x14ac:dyDescent="0.2">
      <c r="A199" s="12" t="s">
        <v>548</v>
      </c>
      <c r="B199" s="12" t="s">
        <v>926</v>
      </c>
      <c r="C199" s="5" t="s">
        <v>16</v>
      </c>
      <c r="D199" s="12" t="s">
        <v>17</v>
      </c>
      <c r="E199" s="21" t="s">
        <v>927</v>
      </c>
      <c r="F199" s="5" t="s">
        <v>928</v>
      </c>
      <c r="G199" s="5" t="s">
        <v>146</v>
      </c>
      <c r="H199" s="12" t="s">
        <v>929</v>
      </c>
      <c r="I199" s="12" t="s">
        <v>930</v>
      </c>
      <c r="J199" s="11" t="s">
        <v>887</v>
      </c>
      <c r="K199" s="11">
        <v>45657</v>
      </c>
      <c r="L199" s="14">
        <v>32819650</v>
      </c>
      <c r="M199" s="14">
        <v>10817650</v>
      </c>
      <c r="N199" s="7">
        <f t="shared" ref="N199:N262" si="9">L199-M199</f>
        <v>22002000</v>
      </c>
      <c r="O199" s="8">
        <f t="shared" ref="O199:O262" si="10">(M199/L199)</f>
        <v>0.32960893854748602</v>
      </c>
      <c r="P199" s="9" t="s">
        <v>931</v>
      </c>
      <c r="Q199" s="5" t="s">
        <v>112</v>
      </c>
    </row>
    <row r="200" spans="1:17" ht="104" x14ac:dyDescent="0.2">
      <c r="A200" s="12" t="s">
        <v>932</v>
      </c>
      <c r="B200" s="12" t="s">
        <v>933</v>
      </c>
      <c r="C200" s="5" t="s">
        <v>16</v>
      </c>
      <c r="D200" s="12" t="s">
        <v>17</v>
      </c>
      <c r="E200" s="21" t="s">
        <v>934</v>
      </c>
      <c r="F200" s="5" t="s">
        <v>935</v>
      </c>
      <c r="G200" s="5" t="s">
        <v>589</v>
      </c>
      <c r="H200" s="12" t="s">
        <v>936</v>
      </c>
      <c r="I200" s="12" t="s">
        <v>937</v>
      </c>
      <c r="J200" s="11" t="s">
        <v>887</v>
      </c>
      <c r="K200" s="11">
        <v>45657</v>
      </c>
      <c r="L200" s="14">
        <v>32819650</v>
      </c>
      <c r="M200" s="14">
        <v>10817650</v>
      </c>
      <c r="N200" s="7">
        <f t="shared" si="9"/>
        <v>22002000</v>
      </c>
      <c r="O200" s="8">
        <f t="shared" si="10"/>
        <v>0.32960893854748602</v>
      </c>
      <c r="P200" s="9" t="s">
        <v>938</v>
      </c>
      <c r="Q200" s="5" t="s">
        <v>112</v>
      </c>
    </row>
    <row r="201" spans="1:17" ht="91" x14ac:dyDescent="0.2">
      <c r="A201" s="12" t="s">
        <v>939</v>
      </c>
      <c r="B201" s="12" t="s">
        <v>940</v>
      </c>
      <c r="C201" s="5" t="s">
        <v>16</v>
      </c>
      <c r="D201" s="12" t="s">
        <v>17</v>
      </c>
      <c r="E201" s="21" t="s">
        <v>941</v>
      </c>
      <c r="F201" s="5" t="s">
        <v>942</v>
      </c>
      <c r="G201" s="5" t="s">
        <v>943</v>
      </c>
      <c r="H201" s="12" t="s">
        <v>944</v>
      </c>
      <c r="I201" s="12" t="s">
        <v>945</v>
      </c>
      <c r="J201" s="11" t="s">
        <v>887</v>
      </c>
      <c r="K201" s="11">
        <v>45657</v>
      </c>
      <c r="L201" s="14">
        <v>32819650</v>
      </c>
      <c r="M201" s="14">
        <v>10817650</v>
      </c>
      <c r="N201" s="7">
        <f t="shared" si="9"/>
        <v>22002000</v>
      </c>
      <c r="O201" s="8">
        <f t="shared" si="10"/>
        <v>0.32960893854748602</v>
      </c>
      <c r="P201" s="9" t="s">
        <v>946</v>
      </c>
      <c r="Q201" s="5" t="s">
        <v>112</v>
      </c>
    </row>
    <row r="202" spans="1:17" ht="91" x14ac:dyDescent="0.2">
      <c r="A202" s="12" t="s">
        <v>947</v>
      </c>
      <c r="B202" s="12" t="s">
        <v>948</v>
      </c>
      <c r="C202" s="5" t="s">
        <v>16</v>
      </c>
      <c r="D202" s="12" t="s">
        <v>17</v>
      </c>
      <c r="E202" s="21" t="s">
        <v>949</v>
      </c>
      <c r="F202" s="5" t="s">
        <v>950</v>
      </c>
      <c r="G202" s="5" t="s">
        <v>951</v>
      </c>
      <c r="H202" s="12" t="s">
        <v>952</v>
      </c>
      <c r="I202" s="12" t="s">
        <v>953</v>
      </c>
      <c r="J202" s="11" t="s">
        <v>887</v>
      </c>
      <c r="K202" s="11">
        <v>45657</v>
      </c>
      <c r="L202" s="14">
        <v>13723930</v>
      </c>
      <c r="M202" s="14">
        <f>996710+3402151</f>
        <v>4398861</v>
      </c>
      <c r="N202" s="7">
        <f t="shared" si="9"/>
        <v>9325069</v>
      </c>
      <c r="O202" s="8">
        <f t="shared" si="10"/>
        <v>0.32052487880658093</v>
      </c>
      <c r="P202" s="9" t="s">
        <v>954</v>
      </c>
      <c r="Q202" s="5" t="s">
        <v>112</v>
      </c>
    </row>
    <row r="203" spans="1:17" ht="91" x14ac:dyDescent="0.2">
      <c r="A203" s="12" t="s">
        <v>955</v>
      </c>
      <c r="B203" s="12" t="s">
        <v>956</v>
      </c>
      <c r="C203" s="5" t="s">
        <v>16</v>
      </c>
      <c r="D203" s="12" t="s">
        <v>17</v>
      </c>
      <c r="E203" s="21" t="s">
        <v>957</v>
      </c>
      <c r="F203" s="5" t="s">
        <v>958</v>
      </c>
      <c r="G203" s="5" t="s">
        <v>959</v>
      </c>
      <c r="H203" s="12" t="s">
        <v>960</v>
      </c>
      <c r="I203" s="12" t="s">
        <v>961</v>
      </c>
      <c r="J203" s="11" t="s">
        <v>887</v>
      </c>
      <c r="K203" s="11">
        <v>45657</v>
      </c>
      <c r="L203" s="14">
        <v>39979650</v>
      </c>
      <c r="M203" s="14">
        <v>13177650</v>
      </c>
      <c r="N203" s="7">
        <f t="shared" si="9"/>
        <v>26802000</v>
      </c>
      <c r="O203" s="8">
        <f t="shared" si="10"/>
        <v>0.32960893854748602</v>
      </c>
      <c r="P203" s="9" t="s">
        <v>962</v>
      </c>
      <c r="Q203" s="5" t="s">
        <v>112</v>
      </c>
    </row>
    <row r="204" spans="1:17" ht="91" x14ac:dyDescent="0.2">
      <c r="A204" s="12" t="s">
        <v>963</v>
      </c>
      <c r="B204" s="12" t="s">
        <v>964</v>
      </c>
      <c r="C204" s="5" t="s">
        <v>16</v>
      </c>
      <c r="D204" s="12" t="s">
        <v>17</v>
      </c>
      <c r="E204" s="21" t="s">
        <v>965</v>
      </c>
      <c r="F204" s="5" t="s">
        <v>966</v>
      </c>
      <c r="G204" s="5" t="s">
        <v>967</v>
      </c>
      <c r="H204" s="12" t="s">
        <v>968</v>
      </c>
      <c r="I204" s="12" t="s">
        <v>969</v>
      </c>
      <c r="J204" s="11" t="s">
        <v>887</v>
      </c>
      <c r="K204" s="11">
        <v>45657</v>
      </c>
      <c r="L204" s="14">
        <v>39979650</v>
      </c>
      <c r="M204" s="14">
        <v>13177650</v>
      </c>
      <c r="N204" s="7">
        <f t="shared" si="9"/>
        <v>26802000</v>
      </c>
      <c r="O204" s="8">
        <f t="shared" si="10"/>
        <v>0.32960893854748602</v>
      </c>
      <c r="P204" s="9" t="s">
        <v>970</v>
      </c>
      <c r="Q204" s="5" t="s">
        <v>112</v>
      </c>
    </row>
    <row r="205" spans="1:17" ht="91" x14ac:dyDescent="0.2">
      <c r="A205" s="12" t="s">
        <v>971</v>
      </c>
      <c r="B205" s="12" t="s">
        <v>972</v>
      </c>
      <c r="C205" s="5" t="s">
        <v>16</v>
      </c>
      <c r="D205" s="12" t="s">
        <v>17</v>
      </c>
      <c r="E205" s="21" t="s">
        <v>973</v>
      </c>
      <c r="F205" s="5" t="s">
        <v>974</v>
      </c>
      <c r="G205" s="5" t="s">
        <v>975</v>
      </c>
      <c r="H205" s="12" t="s">
        <v>976</v>
      </c>
      <c r="I205" s="12" t="s">
        <v>977</v>
      </c>
      <c r="J205" s="11" t="s">
        <v>887</v>
      </c>
      <c r="K205" s="11">
        <v>45657</v>
      </c>
      <c r="L205" s="14">
        <v>32819650</v>
      </c>
      <c r="M205" s="14">
        <v>10817650</v>
      </c>
      <c r="N205" s="7">
        <f t="shared" si="9"/>
        <v>22002000</v>
      </c>
      <c r="O205" s="8">
        <f t="shared" si="10"/>
        <v>0.32960893854748602</v>
      </c>
      <c r="P205" s="9" t="s">
        <v>978</v>
      </c>
      <c r="Q205" s="5" t="s">
        <v>112</v>
      </c>
    </row>
    <row r="206" spans="1:17" ht="91" x14ac:dyDescent="0.2">
      <c r="A206" s="12" t="s">
        <v>979</v>
      </c>
      <c r="B206" s="12" t="s">
        <v>980</v>
      </c>
      <c r="C206" s="5" t="s">
        <v>16</v>
      </c>
      <c r="D206" s="12" t="s">
        <v>17</v>
      </c>
      <c r="E206" s="21" t="s">
        <v>981</v>
      </c>
      <c r="F206" s="5" t="s">
        <v>982</v>
      </c>
      <c r="G206" s="5" t="s">
        <v>983</v>
      </c>
      <c r="H206" s="12" t="s">
        <v>984</v>
      </c>
      <c r="I206" s="12" t="s">
        <v>985</v>
      </c>
      <c r="J206" s="11" t="s">
        <v>887</v>
      </c>
      <c r="K206" s="11">
        <v>45657</v>
      </c>
      <c r="L206" s="14">
        <v>32819650</v>
      </c>
      <c r="M206" s="14">
        <v>10817650</v>
      </c>
      <c r="N206" s="7">
        <f t="shared" si="9"/>
        <v>22002000</v>
      </c>
      <c r="O206" s="8">
        <f t="shared" si="10"/>
        <v>0.32960893854748602</v>
      </c>
      <c r="P206" s="9" t="s">
        <v>534</v>
      </c>
      <c r="Q206" s="5" t="s">
        <v>112</v>
      </c>
    </row>
    <row r="207" spans="1:17" ht="78" x14ac:dyDescent="0.2">
      <c r="A207" s="12" t="s">
        <v>559</v>
      </c>
      <c r="B207" s="12" t="s">
        <v>986</v>
      </c>
      <c r="C207" s="5" t="s">
        <v>16</v>
      </c>
      <c r="D207" s="12" t="s">
        <v>17</v>
      </c>
      <c r="E207" s="21" t="s">
        <v>987</v>
      </c>
      <c r="F207" s="5" t="s">
        <v>988</v>
      </c>
      <c r="G207" s="5" t="s">
        <v>191</v>
      </c>
      <c r="H207" s="12" t="s">
        <v>857</v>
      </c>
      <c r="I207" s="12" t="s">
        <v>937</v>
      </c>
      <c r="J207" s="11" t="s">
        <v>887</v>
      </c>
      <c r="K207" s="11">
        <v>45657</v>
      </c>
      <c r="L207" s="14">
        <v>32819650</v>
      </c>
      <c r="M207" s="14">
        <f>6030450+10817650</f>
        <v>16848100</v>
      </c>
      <c r="N207" s="7">
        <f t="shared" si="9"/>
        <v>15971550</v>
      </c>
      <c r="O207" s="8">
        <f t="shared" si="10"/>
        <v>0.51335404247150718</v>
      </c>
      <c r="P207" s="9" t="s">
        <v>989</v>
      </c>
      <c r="Q207" s="5" t="s">
        <v>112</v>
      </c>
    </row>
    <row r="208" spans="1:17" ht="91" x14ac:dyDescent="0.2">
      <c r="A208" s="12" t="s">
        <v>564</v>
      </c>
      <c r="B208" s="12" t="s">
        <v>990</v>
      </c>
      <c r="C208" s="5" t="s">
        <v>16</v>
      </c>
      <c r="D208" s="12" t="s">
        <v>17</v>
      </c>
      <c r="E208" s="21" t="s">
        <v>991</v>
      </c>
      <c r="F208" s="5" t="s">
        <v>992</v>
      </c>
      <c r="G208" s="5" t="s">
        <v>993</v>
      </c>
      <c r="H208" s="12" t="s">
        <v>994</v>
      </c>
      <c r="I208" s="12" t="s">
        <v>995</v>
      </c>
      <c r="J208" s="11" t="s">
        <v>887</v>
      </c>
      <c r="K208" s="11">
        <v>45657</v>
      </c>
      <c r="L208" s="14">
        <v>32819650</v>
      </c>
      <c r="M208" s="14">
        <v>10817650</v>
      </c>
      <c r="N208" s="7">
        <f t="shared" si="9"/>
        <v>22002000</v>
      </c>
      <c r="O208" s="8">
        <f t="shared" si="10"/>
        <v>0.32960893854748602</v>
      </c>
      <c r="P208" s="9" t="s">
        <v>996</v>
      </c>
      <c r="Q208" s="5" t="s">
        <v>112</v>
      </c>
    </row>
    <row r="209" spans="1:17" ht="91" x14ac:dyDescent="0.2">
      <c r="A209" s="12" t="s">
        <v>997</v>
      </c>
      <c r="B209" s="12" t="s">
        <v>998</v>
      </c>
      <c r="C209" s="5" t="s">
        <v>16</v>
      </c>
      <c r="D209" s="12" t="s">
        <v>17</v>
      </c>
      <c r="E209" s="21" t="s">
        <v>999</v>
      </c>
      <c r="F209" s="5" t="s">
        <v>1000</v>
      </c>
      <c r="G209" s="5" t="s">
        <v>242</v>
      </c>
      <c r="H209" s="12" t="s">
        <v>1001</v>
      </c>
      <c r="I209" s="12" t="s">
        <v>1002</v>
      </c>
      <c r="J209" s="11" t="s">
        <v>887</v>
      </c>
      <c r="K209" s="11">
        <v>45657</v>
      </c>
      <c r="L209" s="14">
        <v>39979650</v>
      </c>
      <c r="M209" s="14">
        <v>13177650</v>
      </c>
      <c r="N209" s="7">
        <f t="shared" si="9"/>
        <v>26802000</v>
      </c>
      <c r="O209" s="8">
        <f t="shared" si="10"/>
        <v>0.32960893854748602</v>
      </c>
      <c r="P209" s="9" t="s">
        <v>1003</v>
      </c>
      <c r="Q209" s="5" t="s">
        <v>112</v>
      </c>
    </row>
    <row r="210" spans="1:17" ht="104" x14ac:dyDescent="0.2">
      <c r="A210" s="12" t="s">
        <v>1004</v>
      </c>
      <c r="B210" s="12" t="s">
        <v>1005</v>
      </c>
      <c r="C210" s="5" t="s">
        <v>16</v>
      </c>
      <c r="D210" s="12" t="s">
        <v>17</v>
      </c>
      <c r="E210" s="21" t="s">
        <v>1006</v>
      </c>
      <c r="F210" s="5" t="s">
        <v>1007</v>
      </c>
      <c r="G210" s="5" t="s">
        <v>1008</v>
      </c>
      <c r="H210" s="12" t="s">
        <v>862</v>
      </c>
      <c r="I210" s="12" t="s">
        <v>1009</v>
      </c>
      <c r="J210" s="11" t="s">
        <v>887</v>
      </c>
      <c r="K210" s="11">
        <v>45504</v>
      </c>
      <c r="L210" s="14">
        <v>5317150</v>
      </c>
      <c r="M210" s="14">
        <v>5317150</v>
      </c>
      <c r="N210" s="7">
        <f t="shared" si="9"/>
        <v>0</v>
      </c>
      <c r="O210" s="8">
        <f t="shared" si="10"/>
        <v>1</v>
      </c>
      <c r="P210" s="9" t="s">
        <v>1010</v>
      </c>
      <c r="Q210" s="12" t="s">
        <v>22</v>
      </c>
    </row>
    <row r="211" spans="1:17" ht="65" x14ac:dyDescent="0.2">
      <c r="A211" s="12" t="s">
        <v>1011</v>
      </c>
      <c r="B211" s="12" t="s">
        <v>1012</v>
      </c>
      <c r="C211" s="5" t="s">
        <v>16</v>
      </c>
      <c r="D211" s="12" t="s">
        <v>17</v>
      </c>
      <c r="E211" s="21" t="s">
        <v>1013</v>
      </c>
      <c r="F211" s="5" t="s">
        <v>1014</v>
      </c>
      <c r="G211" s="5" t="s">
        <v>1015</v>
      </c>
      <c r="H211" s="12" t="s">
        <v>846</v>
      </c>
      <c r="I211" s="12" t="s">
        <v>1016</v>
      </c>
      <c r="J211" s="11" t="s">
        <v>887</v>
      </c>
      <c r="K211" s="11">
        <v>45535</v>
      </c>
      <c r="L211" s="14">
        <v>8063530</v>
      </c>
      <c r="M211" s="14">
        <v>8063530</v>
      </c>
      <c r="N211" s="7">
        <f t="shared" si="9"/>
        <v>0</v>
      </c>
      <c r="O211" s="8">
        <f t="shared" si="10"/>
        <v>1</v>
      </c>
      <c r="P211" s="9" t="s">
        <v>1017</v>
      </c>
      <c r="Q211" s="5" t="s">
        <v>22</v>
      </c>
    </row>
    <row r="212" spans="1:17" ht="78" x14ac:dyDescent="0.2">
      <c r="A212" s="12" t="s">
        <v>585</v>
      </c>
      <c r="B212" s="12" t="s">
        <v>1018</v>
      </c>
      <c r="C212" s="5" t="s">
        <v>16</v>
      </c>
      <c r="D212" s="12" t="s">
        <v>17</v>
      </c>
      <c r="E212" s="21" t="s">
        <v>1019</v>
      </c>
      <c r="F212" s="5" t="s">
        <v>1020</v>
      </c>
      <c r="G212" s="5" t="s">
        <v>179</v>
      </c>
      <c r="H212" s="12" t="s">
        <v>872</v>
      </c>
      <c r="I212" s="12" t="s">
        <v>1021</v>
      </c>
      <c r="J212" s="11" t="s">
        <v>887</v>
      </c>
      <c r="K212" s="11">
        <v>45657</v>
      </c>
      <c r="L212" s="14">
        <v>24463930</v>
      </c>
      <c r="M212" s="14">
        <v>8063530</v>
      </c>
      <c r="N212" s="7">
        <f t="shared" si="9"/>
        <v>16400400</v>
      </c>
      <c r="O212" s="8">
        <f t="shared" si="10"/>
        <v>0.32960893854748602</v>
      </c>
      <c r="P212" s="9" t="s">
        <v>1022</v>
      </c>
      <c r="Q212" s="5" t="s">
        <v>112</v>
      </c>
    </row>
    <row r="213" spans="1:17" ht="65" x14ac:dyDescent="0.2">
      <c r="A213" s="12" t="s">
        <v>570</v>
      </c>
      <c r="B213" s="12" t="s">
        <v>1023</v>
      </c>
      <c r="C213" s="5" t="s">
        <v>16</v>
      </c>
      <c r="D213" s="12" t="s">
        <v>17</v>
      </c>
      <c r="E213" s="21" t="s">
        <v>1024</v>
      </c>
      <c r="F213" s="5" t="s">
        <v>1025</v>
      </c>
      <c r="G213" s="5" t="s">
        <v>1026</v>
      </c>
      <c r="H213" s="12" t="s">
        <v>1027</v>
      </c>
      <c r="I213" s="12" t="s">
        <v>1028</v>
      </c>
      <c r="J213" s="11" t="s">
        <v>887</v>
      </c>
      <c r="K213" s="11">
        <v>45657</v>
      </c>
      <c r="L213" s="14">
        <v>32819650</v>
      </c>
      <c r="M213" s="14">
        <v>10817650</v>
      </c>
      <c r="N213" s="7">
        <f t="shared" si="9"/>
        <v>22002000</v>
      </c>
      <c r="O213" s="8">
        <f t="shared" si="10"/>
        <v>0.32960893854748602</v>
      </c>
      <c r="P213" s="9" t="s">
        <v>1029</v>
      </c>
      <c r="Q213" s="5" t="s">
        <v>112</v>
      </c>
    </row>
    <row r="214" spans="1:17" ht="65" x14ac:dyDescent="0.2">
      <c r="A214" s="12" t="s">
        <v>1030</v>
      </c>
      <c r="B214" s="12" t="s">
        <v>1031</v>
      </c>
      <c r="C214" s="5" t="s">
        <v>16</v>
      </c>
      <c r="D214" s="12" t="s">
        <v>17</v>
      </c>
      <c r="E214" s="21" t="s">
        <v>1032</v>
      </c>
      <c r="F214" s="5" t="s">
        <v>1033</v>
      </c>
      <c r="G214" s="5" t="s">
        <v>1034</v>
      </c>
      <c r="H214" s="12" t="s">
        <v>1035</v>
      </c>
      <c r="I214" s="12" t="s">
        <v>1036</v>
      </c>
      <c r="J214" s="11" t="s">
        <v>887</v>
      </c>
      <c r="K214" s="11">
        <v>45657</v>
      </c>
      <c r="L214" s="14">
        <v>32819650</v>
      </c>
      <c r="M214" s="14">
        <v>10817650</v>
      </c>
      <c r="N214" s="7">
        <f t="shared" si="9"/>
        <v>22002000</v>
      </c>
      <c r="O214" s="8">
        <f t="shared" si="10"/>
        <v>0.32960893854748602</v>
      </c>
      <c r="P214" s="9" t="s">
        <v>1037</v>
      </c>
      <c r="Q214" s="5" t="s">
        <v>112</v>
      </c>
    </row>
    <row r="215" spans="1:17" ht="39" x14ac:dyDescent="0.2">
      <c r="A215" s="12" t="s">
        <v>1038</v>
      </c>
      <c r="B215" s="12" t="s">
        <v>1039</v>
      </c>
      <c r="C215" s="5" t="s">
        <v>16</v>
      </c>
      <c r="D215" s="12" t="s">
        <v>106</v>
      </c>
      <c r="E215" s="21" t="s">
        <v>1040</v>
      </c>
      <c r="F215" s="5" t="s">
        <v>1041</v>
      </c>
      <c r="G215" s="5" t="s">
        <v>1042</v>
      </c>
      <c r="H215" s="12" t="s">
        <v>1043</v>
      </c>
      <c r="I215" s="12" t="s">
        <v>1044</v>
      </c>
      <c r="J215" s="11" t="s">
        <v>887</v>
      </c>
      <c r="K215" s="11">
        <v>45657</v>
      </c>
      <c r="L215" s="14">
        <v>532774766</v>
      </c>
      <c r="M215" s="14">
        <v>0</v>
      </c>
      <c r="N215" s="7">
        <f t="shared" si="9"/>
        <v>532774766</v>
      </c>
      <c r="O215" s="8">
        <f t="shared" si="10"/>
        <v>0</v>
      </c>
      <c r="P215" s="9" t="s">
        <v>1045</v>
      </c>
      <c r="Q215" s="5" t="s">
        <v>112</v>
      </c>
    </row>
    <row r="216" spans="1:17" ht="78" x14ac:dyDescent="0.2">
      <c r="A216" s="12" t="s">
        <v>624</v>
      </c>
      <c r="B216" s="12" t="s">
        <v>1046</v>
      </c>
      <c r="C216" s="5" t="s">
        <v>16</v>
      </c>
      <c r="D216" s="12" t="s">
        <v>17</v>
      </c>
      <c r="E216" s="21" t="s">
        <v>1047</v>
      </c>
      <c r="F216" s="5" t="s">
        <v>1048</v>
      </c>
      <c r="G216" s="5" t="s">
        <v>1049</v>
      </c>
      <c r="H216" s="12" t="s">
        <v>886</v>
      </c>
      <c r="I216" s="12" t="s">
        <v>1050</v>
      </c>
      <c r="J216" s="11" t="s">
        <v>887</v>
      </c>
      <c r="K216" s="11">
        <v>45657</v>
      </c>
      <c r="L216" s="14">
        <v>32819650</v>
      </c>
      <c r="M216" s="14">
        <f>6030450+10817650</f>
        <v>16848100</v>
      </c>
      <c r="N216" s="7">
        <f t="shared" si="9"/>
        <v>15971550</v>
      </c>
      <c r="O216" s="8">
        <f t="shared" si="10"/>
        <v>0.51335404247150718</v>
      </c>
      <c r="P216" s="9" t="s">
        <v>1051</v>
      </c>
      <c r="Q216" s="5" t="s">
        <v>112</v>
      </c>
    </row>
    <row r="217" spans="1:17" ht="91" x14ac:dyDescent="0.2">
      <c r="A217" s="12" t="s">
        <v>553</v>
      </c>
      <c r="B217" s="12" t="s">
        <v>1052</v>
      </c>
      <c r="C217" s="5" t="s">
        <v>16</v>
      </c>
      <c r="D217" s="12" t="s">
        <v>17</v>
      </c>
      <c r="E217" s="21" t="s">
        <v>1053</v>
      </c>
      <c r="F217" s="5" t="s">
        <v>1054</v>
      </c>
      <c r="G217" s="5" t="s">
        <v>1055</v>
      </c>
      <c r="H217" s="12" t="s">
        <v>1056</v>
      </c>
      <c r="I217" s="12" t="s">
        <v>1057</v>
      </c>
      <c r="J217" s="11" t="s">
        <v>887</v>
      </c>
      <c r="K217" s="11">
        <v>45657</v>
      </c>
      <c r="L217" s="14">
        <v>32819650</v>
      </c>
      <c r="M217" s="14">
        <v>10817650</v>
      </c>
      <c r="N217" s="7">
        <f t="shared" si="9"/>
        <v>22002000</v>
      </c>
      <c r="O217" s="8">
        <f t="shared" si="10"/>
        <v>0.32960893854748602</v>
      </c>
      <c r="P217" s="9" t="s">
        <v>1058</v>
      </c>
      <c r="Q217" s="5" t="s">
        <v>112</v>
      </c>
    </row>
    <row r="218" spans="1:17" ht="91" x14ac:dyDescent="0.2">
      <c r="A218" s="12" t="s">
        <v>576</v>
      </c>
      <c r="B218" s="12" t="s">
        <v>1059</v>
      </c>
      <c r="C218" s="5" t="s">
        <v>16</v>
      </c>
      <c r="D218" s="12" t="s">
        <v>17</v>
      </c>
      <c r="E218" s="21" t="s">
        <v>1060</v>
      </c>
      <c r="F218" s="5" t="s">
        <v>1061</v>
      </c>
      <c r="G218" s="5" t="s">
        <v>1062</v>
      </c>
      <c r="H218" s="12" t="s">
        <v>1063</v>
      </c>
      <c r="I218" s="12" t="s">
        <v>1064</v>
      </c>
      <c r="J218" s="11" t="s">
        <v>887</v>
      </c>
      <c r="K218" s="11">
        <v>45657</v>
      </c>
      <c r="L218" s="14">
        <v>32819650</v>
      </c>
      <c r="M218" s="14">
        <v>10817650</v>
      </c>
      <c r="N218" s="7">
        <f t="shared" si="9"/>
        <v>22002000</v>
      </c>
      <c r="O218" s="8">
        <f t="shared" si="10"/>
        <v>0.32960893854748602</v>
      </c>
      <c r="P218" s="9" t="s">
        <v>1065</v>
      </c>
      <c r="Q218" s="5" t="s">
        <v>112</v>
      </c>
    </row>
    <row r="219" spans="1:17" ht="78" x14ac:dyDescent="0.2">
      <c r="A219" s="12" t="s">
        <v>590</v>
      </c>
      <c r="B219" s="12" t="s">
        <v>1066</v>
      </c>
      <c r="C219" s="5" t="s">
        <v>16</v>
      </c>
      <c r="D219" s="12" t="s">
        <v>17</v>
      </c>
      <c r="E219" s="21" t="s">
        <v>1067</v>
      </c>
      <c r="F219" s="5" t="s">
        <v>1068</v>
      </c>
      <c r="G219" s="5" t="s">
        <v>1069</v>
      </c>
      <c r="H219" s="12" t="s">
        <v>895</v>
      </c>
      <c r="I219" s="12" t="s">
        <v>937</v>
      </c>
      <c r="J219" s="11" t="s">
        <v>887</v>
      </c>
      <c r="K219" s="11">
        <v>45657</v>
      </c>
      <c r="L219" s="14">
        <v>32819650</v>
      </c>
      <c r="M219" s="14">
        <f>6030450+10817650</f>
        <v>16848100</v>
      </c>
      <c r="N219" s="7">
        <f t="shared" si="9"/>
        <v>15971550</v>
      </c>
      <c r="O219" s="8">
        <f t="shared" si="10"/>
        <v>0.51335404247150718</v>
      </c>
      <c r="P219" s="9" t="s">
        <v>1070</v>
      </c>
      <c r="Q219" s="5" t="s">
        <v>112</v>
      </c>
    </row>
    <row r="220" spans="1:17" ht="65" x14ac:dyDescent="0.2">
      <c r="A220" s="12" t="s">
        <v>629</v>
      </c>
      <c r="B220" s="12" t="s">
        <v>1071</v>
      </c>
      <c r="C220" s="5" t="s">
        <v>16</v>
      </c>
      <c r="D220" s="12" t="s">
        <v>17</v>
      </c>
      <c r="E220" s="21" t="s">
        <v>1072</v>
      </c>
      <c r="F220" s="5" t="s">
        <v>1073</v>
      </c>
      <c r="G220" s="5" t="s">
        <v>1074</v>
      </c>
      <c r="H220" s="12" t="s">
        <v>1075</v>
      </c>
      <c r="I220" s="12" t="s">
        <v>1076</v>
      </c>
      <c r="J220" s="11" t="s">
        <v>887</v>
      </c>
      <c r="K220" s="11">
        <v>45657</v>
      </c>
      <c r="L220" s="14">
        <v>50719650</v>
      </c>
      <c r="M220" s="14">
        <v>16717650</v>
      </c>
      <c r="N220" s="7">
        <f t="shared" si="9"/>
        <v>34002000</v>
      </c>
      <c r="O220" s="8">
        <f t="shared" si="10"/>
        <v>0.32960893854748602</v>
      </c>
      <c r="P220" s="9" t="s">
        <v>1077</v>
      </c>
      <c r="Q220" s="5" t="s">
        <v>112</v>
      </c>
    </row>
    <row r="221" spans="1:17" ht="78" x14ac:dyDescent="0.2">
      <c r="A221" s="12" t="s">
        <v>610</v>
      </c>
      <c r="B221" s="12" t="s">
        <v>1078</v>
      </c>
      <c r="C221" s="5" t="s">
        <v>16</v>
      </c>
      <c r="D221" s="12" t="s">
        <v>17</v>
      </c>
      <c r="E221" s="21" t="s">
        <v>1079</v>
      </c>
      <c r="F221" s="5" t="s">
        <v>1080</v>
      </c>
      <c r="G221" s="5" t="s">
        <v>1081</v>
      </c>
      <c r="H221" s="12" t="s">
        <v>1082</v>
      </c>
      <c r="I221" s="12" t="s">
        <v>937</v>
      </c>
      <c r="J221" s="11" t="s">
        <v>887</v>
      </c>
      <c r="K221" s="11">
        <v>45657</v>
      </c>
      <c r="L221" s="14">
        <v>32819650</v>
      </c>
      <c r="M221" s="14">
        <f>6030450+10817650</f>
        <v>16848100</v>
      </c>
      <c r="N221" s="7">
        <f t="shared" si="9"/>
        <v>15971550</v>
      </c>
      <c r="O221" s="8">
        <f t="shared" si="10"/>
        <v>0.51335404247150718</v>
      </c>
      <c r="P221" s="9" t="s">
        <v>1083</v>
      </c>
      <c r="Q221" s="5" t="s">
        <v>112</v>
      </c>
    </row>
    <row r="222" spans="1:17" ht="78" x14ac:dyDescent="0.2">
      <c r="A222" s="12" t="s">
        <v>619</v>
      </c>
      <c r="B222" s="12" t="s">
        <v>1084</v>
      </c>
      <c r="C222" s="5" t="s">
        <v>16</v>
      </c>
      <c r="D222" s="12" t="s">
        <v>17</v>
      </c>
      <c r="E222" s="21" t="s">
        <v>1085</v>
      </c>
      <c r="F222" s="5" t="s">
        <v>1086</v>
      </c>
      <c r="G222" s="5" t="s">
        <v>1087</v>
      </c>
      <c r="H222" s="12" t="s">
        <v>1088</v>
      </c>
      <c r="I222" s="12" t="s">
        <v>1089</v>
      </c>
      <c r="J222" s="11" t="s">
        <v>887</v>
      </c>
      <c r="K222" s="11">
        <v>45657</v>
      </c>
      <c r="L222" s="14">
        <v>44750000</v>
      </c>
      <c r="M222" s="14">
        <v>14750000</v>
      </c>
      <c r="N222" s="7">
        <f t="shared" si="9"/>
        <v>30000000</v>
      </c>
      <c r="O222" s="8">
        <f t="shared" si="10"/>
        <v>0.32960893854748602</v>
      </c>
      <c r="P222" s="9" t="s">
        <v>1090</v>
      </c>
      <c r="Q222" s="5" t="s">
        <v>112</v>
      </c>
    </row>
    <row r="223" spans="1:17" ht="78" x14ac:dyDescent="0.2">
      <c r="A223" s="12" t="s">
        <v>605</v>
      </c>
      <c r="B223" s="12" t="s">
        <v>1091</v>
      </c>
      <c r="C223" s="5" t="s">
        <v>16</v>
      </c>
      <c r="D223" s="12" t="s">
        <v>17</v>
      </c>
      <c r="E223" s="21" t="s">
        <v>1092</v>
      </c>
      <c r="F223" s="5" t="s">
        <v>1093</v>
      </c>
      <c r="G223" s="5" t="s">
        <v>179</v>
      </c>
      <c r="H223" s="12" t="s">
        <v>1094</v>
      </c>
      <c r="I223" s="12" t="s">
        <v>937</v>
      </c>
      <c r="J223" s="11" t="s">
        <v>887</v>
      </c>
      <c r="K223" s="11">
        <v>45657</v>
      </c>
      <c r="L223" s="14">
        <v>32819650</v>
      </c>
      <c r="M223" s="14">
        <f>6030450+10817650</f>
        <v>16848100</v>
      </c>
      <c r="N223" s="7">
        <f t="shared" si="9"/>
        <v>15971550</v>
      </c>
      <c r="O223" s="8">
        <f t="shared" si="10"/>
        <v>0.51335404247150718</v>
      </c>
      <c r="P223" s="9" t="s">
        <v>1095</v>
      </c>
      <c r="Q223" s="5" t="s">
        <v>112</v>
      </c>
    </row>
    <row r="224" spans="1:17" ht="91" x14ac:dyDescent="0.2">
      <c r="A224" s="12" t="s">
        <v>600</v>
      </c>
      <c r="B224" s="12" t="s">
        <v>1096</v>
      </c>
      <c r="C224" s="5" t="s">
        <v>16</v>
      </c>
      <c r="D224" s="12" t="s">
        <v>17</v>
      </c>
      <c r="E224" s="21" t="s">
        <v>1097</v>
      </c>
      <c r="F224" s="5" t="s">
        <v>1098</v>
      </c>
      <c r="G224" s="5" t="s">
        <v>558</v>
      </c>
      <c r="H224" s="12" t="s">
        <v>866</v>
      </c>
      <c r="I224" s="12" t="s">
        <v>1099</v>
      </c>
      <c r="J224" s="11" t="s">
        <v>887</v>
      </c>
      <c r="K224" s="11">
        <v>45657</v>
      </c>
      <c r="L224" s="14">
        <v>32819650</v>
      </c>
      <c r="M224" s="14">
        <v>10817650</v>
      </c>
      <c r="N224" s="7">
        <f t="shared" si="9"/>
        <v>22002000</v>
      </c>
      <c r="O224" s="8">
        <f t="shared" si="10"/>
        <v>0.32960893854748602</v>
      </c>
      <c r="P224" s="9" t="s">
        <v>1100</v>
      </c>
      <c r="Q224" s="5" t="s">
        <v>112</v>
      </c>
    </row>
    <row r="225" spans="1:17" ht="78" x14ac:dyDescent="0.2">
      <c r="A225" s="12" t="s">
        <v>595</v>
      </c>
      <c r="B225" s="12" t="s">
        <v>1101</v>
      </c>
      <c r="C225" s="5" t="s">
        <v>16</v>
      </c>
      <c r="D225" s="12" t="s">
        <v>17</v>
      </c>
      <c r="E225" s="21" t="s">
        <v>1102</v>
      </c>
      <c r="F225" s="5" t="s">
        <v>1103</v>
      </c>
      <c r="G225" s="5" t="s">
        <v>1104</v>
      </c>
      <c r="H225" s="12" t="s">
        <v>953</v>
      </c>
      <c r="I225" s="12" t="s">
        <v>1105</v>
      </c>
      <c r="J225" s="11" t="s">
        <v>887</v>
      </c>
      <c r="K225" s="11">
        <v>45657</v>
      </c>
      <c r="L225" s="14">
        <v>32819650</v>
      </c>
      <c r="M225" s="14">
        <v>10817650</v>
      </c>
      <c r="N225" s="7">
        <f t="shared" si="9"/>
        <v>22002000</v>
      </c>
      <c r="O225" s="8">
        <f t="shared" si="10"/>
        <v>0.32960893854748602</v>
      </c>
      <c r="P225" s="9" t="s">
        <v>1106</v>
      </c>
      <c r="Q225" s="5" t="s">
        <v>112</v>
      </c>
    </row>
    <row r="226" spans="1:17" ht="65" x14ac:dyDescent="0.2">
      <c r="A226" s="12" t="s">
        <v>615</v>
      </c>
      <c r="B226" s="12" t="s">
        <v>1107</v>
      </c>
      <c r="C226" s="5" t="s">
        <v>16</v>
      </c>
      <c r="D226" s="12" t="s">
        <v>17</v>
      </c>
      <c r="E226" s="21" t="s">
        <v>1108</v>
      </c>
      <c r="F226" s="5" t="s">
        <v>1109</v>
      </c>
      <c r="G226" s="5" t="s">
        <v>1110</v>
      </c>
      <c r="H226" s="12" t="s">
        <v>852</v>
      </c>
      <c r="I226" s="12" t="s">
        <v>1111</v>
      </c>
      <c r="J226" s="11" t="s">
        <v>887</v>
      </c>
      <c r="K226" s="11">
        <v>45657</v>
      </c>
      <c r="L226" s="14">
        <v>32819650</v>
      </c>
      <c r="M226" s="14">
        <v>10817649</v>
      </c>
      <c r="N226" s="7">
        <f t="shared" si="9"/>
        <v>22002001</v>
      </c>
      <c r="O226" s="8">
        <f t="shared" si="10"/>
        <v>0.32960890807793503</v>
      </c>
      <c r="P226" s="9" t="s">
        <v>1112</v>
      </c>
      <c r="Q226" s="5" t="s">
        <v>112</v>
      </c>
    </row>
    <row r="227" spans="1:17" ht="78" x14ac:dyDescent="0.2">
      <c r="A227" s="12" t="s">
        <v>1113</v>
      </c>
      <c r="B227" s="12" t="s">
        <v>1114</v>
      </c>
      <c r="C227" s="5" t="s">
        <v>16</v>
      </c>
      <c r="D227" s="12" t="s">
        <v>17</v>
      </c>
      <c r="E227" s="21" t="s">
        <v>1115</v>
      </c>
      <c r="F227" s="5" t="s">
        <v>1116</v>
      </c>
      <c r="G227" s="5" t="s">
        <v>1117</v>
      </c>
      <c r="H227" s="12" t="s">
        <v>1118</v>
      </c>
      <c r="I227" s="12" t="s">
        <v>937</v>
      </c>
      <c r="J227" s="11" t="s">
        <v>896</v>
      </c>
      <c r="K227" s="11">
        <v>45657</v>
      </c>
      <c r="L227" s="14">
        <v>32636300</v>
      </c>
      <c r="M227" s="14">
        <v>10634300</v>
      </c>
      <c r="N227" s="7">
        <f t="shared" si="9"/>
        <v>22002000</v>
      </c>
      <c r="O227" s="8">
        <f t="shared" si="10"/>
        <v>0.3258426966292135</v>
      </c>
      <c r="P227" s="9" t="s">
        <v>1119</v>
      </c>
      <c r="Q227" s="5" t="s">
        <v>112</v>
      </c>
    </row>
    <row r="228" spans="1:17" ht="91" x14ac:dyDescent="0.2">
      <c r="A228" s="12" t="s">
        <v>1120</v>
      </c>
      <c r="B228" s="12" t="s">
        <v>1121</v>
      </c>
      <c r="C228" s="5" t="s">
        <v>16</v>
      </c>
      <c r="D228" s="12" t="s">
        <v>17</v>
      </c>
      <c r="E228" s="21" t="s">
        <v>1122</v>
      </c>
      <c r="F228" s="5" t="s">
        <v>1123</v>
      </c>
      <c r="G228" s="5" t="s">
        <v>1124</v>
      </c>
      <c r="H228" s="12" t="s">
        <v>1125</v>
      </c>
      <c r="I228" s="12" t="s">
        <v>1126</v>
      </c>
      <c r="J228" s="11" t="s">
        <v>887</v>
      </c>
      <c r="K228" s="11">
        <v>45657</v>
      </c>
      <c r="L228" s="14">
        <v>39979650</v>
      </c>
      <c r="M228" s="14">
        <v>13177650</v>
      </c>
      <c r="N228" s="7">
        <f t="shared" si="9"/>
        <v>26802000</v>
      </c>
      <c r="O228" s="8">
        <f t="shared" si="10"/>
        <v>0.32960893854748602</v>
      </c>
      <c r="P228" s="9" t="s">
        <v>1127</v>
      </c>
      <c r="Q228" s="5" t="s">
        <v>112</v>
      </c>
    </row>
    <row r="229" spans="1:17" ht="104" x14ac:dyDescent="0.2">
      <c r="A229" s="12" t="s">
        <v>639</v>
      </c>
      <c r="B229" s="12" t="s">
        <v>1128</v>
      </c>
      <c r="C229" s="5" t="s">
        <v>16</v>
      </c>
      <c r="D229" s="12" t="s">
        <v>17</v>
      </c>
      <c r="E229" s="21" t="s">
        <v>1129</v>
      </c>
      <c r="F229" s="5" t="s">
        <v>1130</v>
      </c>
      <c r="G229" s="5" t="s">
        <v>1131</v>
      </c>
      <c r="H229" s="12" t="s">
        <v>910</v>
      </c>
      <c r="I229" s="12" t="s">
        <v>937</v>
      </c>
      <c r="J229" s="11" t="s">
        <v>887</v>
      </c>
      <c r="K229" s="11">
        <v>45657</v>
      </c>
      <c r="L229" s="14">
        <v>32819650</v>
      </c>
      <c r="M229" s="14">
        <v>10817650</v>
      </c>
      <c r="N229" s="7">
        <f t="shared" si="9"/>
        <v>22002000</v>
      </c>
      <c r="O229" s="8">
        <f t="shared" si="10"/>
        <v>0.32960893854748602</v>
      </c>
      <c r="P229" s="9" t="s">
        <v>1132</v>
      </c>
      <c r="Q229" s="5" t="s">
        <v>112</v>
      </c>
    </row>
    <row r="230" spans="1:17" ht="78" x14ac:dyDescent="0.2">
      <c r="A230" s="12" t="s">
        <v>1133</v>
      </c>
      <c r="B230" s="12" t="s">
        <v>1134</v>
      </c>
      <c r="C230" s="5" t="s">
        <v>16</v>
      </c>
      <c r="D230" s="12" t="s">
        <v>17</v>
      </c>
      <c r="E230" s="21" t="s">
        <v>1135</v>
      </c>
      <c r="F230" s="5" t="s">
        <v>1136</v>
      </c>
      <c r="G230" s="5" t="s">
        <v>1137</v>
      </c>
      <c r="H230" s="12" t="s">
        <v>1138</v>
      </c>
      <c r="I230" s="12" t="s">
        <v>937</v>
      </c>
      <c r="J230" s="11" t="s">
        <v>887</v>
      </c>
      <c r="K230" s="11">
        <v>45657</v>
      </c>
      <c r="L230" s="14">
        <v>44750000</v>
      </c>
      <c r="M230" s="14">
        <v>14750000</v>
      </c>
      <c r="N230" s="7">
        <f t="shared" si="9"/>
        <v>30000000</v>
      </c>
      <c r="O230" s="8">
        <f t="shared" si="10"/>
        <v>0.32960893854748602</v>
      </c>
      <c r="P230" s="9" t="s">
        <v>1139</v>
      </c>
      <c r="Q230" s="5" t="s">
        <v>112</v>
      </c>
    </row>
    <row r="231" spans="1:17" ht="91" x14ac:dyDescent="0.2">
      <c r="A231" s="12" t="s">
        <v>645</v>
      </c>
      <c r="B231" s="12" t="s">
        <v>1140</v>
      </c>
      <c r="C231" s="5" t="s">
        <v>16</v>
      </c>
      <c r="D231" s="12" t="s">
        <v>106</v>
      </c>
      <c r="E231" s="21" t="s">
        <v>1141</v>
      </c>
      <c r="F231" s="5" t="s">
        <v>1142</v>
      </c>
      <c r="G231" s="5" t="s">
        <v>1143</v>
      </c>
      <c r="H231" s="12" t="s">
        <v>1144</v>
      </c>
      <c r="I231" s="12" t="s">
        <v>1145</v>
      </c>
      <c r="J231" s="11" t="s">
        <v>1146</v>
      </c>
      <c r="K231" s="11">
        <v>45657</v>
      </c>
      <c r="L231" s="14">
        <v>179402173</v>
      </c>
      <c r="M231" s="14">
        <v>0</v>
      </c>
      <c r="N231" s="7">
        <f t="shared" si="9"/>
        <v>179402173</v>
      </c>
      <c r="O231" s="8">
        <f t="shared" si="10"/>
        <v>0</v>
      </c>
      <c r="P231" s="9" t="s">
        <v>1147</v>
      </c>
      <c r="Q231" s="5" t="s">
        <v>112</v>
      </c>
    </row>
    <row r="232" spans="1:17" ht="65" x14ac:dyDescent="0.2">
      <c r="A232" s="12" t="s">
        <v>1148</v>
      </c>
      <c r="B232" s="12" t="s">
        <v>1149</v>
      </c>
      <c r="C232" s="5" t="s">
        <v>16</v>
      </c>
      <c r="D232" s="12" t="s">
        <v>17</v>
      </c>
      <c r="E232" s="21" t="s">
        <v>1150</v>
      </c>
      <c r="F232" s="5" t="s">
        <v>1151</v>
      </c>
      <c r="G232" s="5" t="s">
        <v>1152</v>
      </c>
      <c r="H232" s="12" t="s">
        <v>1153</v>
      </c>
      <c r="I232" s="12" t="s">
        <v>1154</v>
      </c>
      <c r="J232" s="11" t="s">
        <v>887</v>
      </c>
      <c r="K232" s="11">
        <v>45657</v>
      </c>
      <c r="L232" s="14">
        <v>17900000</v>
      </c>
      <c r="M232" s="14">
        <v>5900000</v>
      </c>
      <c r="N232" s="7">
        <f t="shared" si="9"/>
        <v>12000000</v>
      </c>
      <c r="O232" s="8">
        <f t="shared" si="10"/>
        <v>0.32960893854748602</v>
      </c>
      <c r="P232" s="9" t="s">
        <v>1155</v>
      </c>
      <c r="Q232" s="5" t="s">
        <v>112</v>
      </c>
    </row>
    <row r="233" spans="1:17" ht="52" x14ac:dyDescent="0.2">
      <c r="A233" s="12" t="s">
        <v>1156</v>
      </c>
      <c r="B233" s="12" t="s">
        <v>1157</v>
      </c>
      <c r="C233" s="5" t="s">
        <v>352</v>
      </c>
      <c r="D233" s="12" t="s">
        <v>250</v>
      </c>
      <c r="E233" s="21" t="s">
        <v>1158</v>
      </c>
      <c r="F233" s="5" t="s">
        <v>1159</v>
      </c>
      <c r="G233" s="5" t="s">
        <v>1160</v>
      </c>
      <c r="H233" s="12" t="s">
        <v>1161</v>
      </c>
      <c r="I233" s="12" t="s">
        <v>1162</v>
      </c>
      <c r="J233" s="11" t="s">
        <v>1146</v>
      </c>
      <c r="K233" s="11">
        <v>45657</v>
      </c>
      <c r="L233" s="14">
        <v>10901000</v>
      </c>
      <c r="M233" s="14">
        <v>0</v>
      </c>
      <c r="N233" s="7">
        <f t="shared" si="9"/>
        <v>10901000</v>
      </c>
      <c r="O233" s="8">
        <f t="shared" si="10"/>
        <v>0</v>
      </c>
      <c r="P233" s="9" t="s">
        <v>1163</v>
      </c>
      <c r="Q233" s="5" t="s">
        <v>112</v>
      </c>
    </row>
    <row r="234" spans="1:17" ht="91" x14ac:dyDescent="0.2">
      <c r="A234" s="12" t="s">
        <v>1164</v>
      </c>
      <c r="B234" s="12" t="s">
        <v>1165</v>
      </c>
      <c r="C234" s="5" t="s">
        <v>16</v>
      </c>
      <c r="D234" s="12" t="s">
        <v>106</v>
      </c>
      <c r="E234" s="21" t="s">
        <v>1166</v>
      </c>
      <c r="F234" s="5" t="s">
        <v>1167</v>
      </c>
      <c r="G234" s="5" t="s">
        <v>1168</v>
      </c>
      <c r="H234" s="12" t="s">
        <v>1169</v>
      </c>
      <c r="I234" s="12" t="s">
        <v>1170</v>
      </c>
      <c r="J234" s="11" t="s">
        <v>1171</v>
      </c>
      <c r="K234" s="11">
        <v>45657</v>
      </c>
      <c r="L234" s="14">
        <v>5200000000</v>
      </c>
      <c r="M234" s="14">
        <v>0</v>
      </c>
      <c r="N234" s="7">
        <f t="shared" si="9"/>
        <v>5200000000</v>
      </c>
      <c r="O234" s="8">
        <f t="shared" si="10"/>
        <v>0</v>
      </c>
      <c r="P234" s="9" t="s">
        <v>1172</v>
      </c>
      <c r="Q234" s="12" t="s">
        <v>1173</v>
      </c>
    </row>
    <row r="235" spans="1:17" ht="65" x14ac:dyDescent="0.2">
      <c r="A235" s="12" t="s">
        <v>760</v>
      </c>
      <c r="B235" s="12" t="s">
        <v>1174</v>
      </c>
      <c r="C235" s="5" t="s">
        <v>352</v>
      </c>
      <c r="D235" s="12" t="s">
        <v>1175</v>
      </c>
      <c r="E235" s="21" t="s">
        <v>1176</v>
      </c>
      <c r="F235" s="5" t="s">
        <v>784</v>
      </c>
      <c r="G235" s="5" t="s">
        <v>1177</v>
      </c>
      <c r="H235" s="12" t="s">
        <v>1178</v>
      </c>
      <c r="I235" s="12" t="s">
        <v>937</v>
      </c>
      <c r="J235" s="11" t="s">
        <v>1179</v>
      </c>
      <c r="K235" s="11">
        <v>45657</v>
      </c>
      <c r="L235" s="14">
        <v>33520000</v>
      </c>
      <c r="M235" s="14">
        <v>0</v>
      </c>
      <c r="N235" s="7">
        <f t="shared" si="9"/>
        <v>33520000</v>
      </c>
      <c r="O235" s="8">
        <f t="shared" si="10"/>
        <v>0</v>
      </c>
      <c r="P235" s="9" t="s">
        <v>1180</v>
      </c>
      <c r="Q235" s="5" t="s">
        <v>112</v>
      </c>
    </row>
    <row r="236" spans="1:17" ht="104" x14ac:dyDescent="0.2">
      <c r="A236" s="12" t="s">
        <v>1181</v>
      </c>
      <c r="B236" s="12" t="s">
        <v>1182</v>
      </c>
      <c r="C236" s="5" t="s">
        <v>16</v>
      </c>
      <c r="D236" s="12" t="s">
        <v>17</v>
      </c>
      <c r="E236" s="21" t="s">
        <v>1183</v>
      </c>
      <c r="F236" s="5" t="s">
        <v>1184</v>
      </c>
      <c r="G236" s="5" t="s">
        <v>131</v>
      </c>
      <c r="H236" s="12" t="s">
        <v>1185</v>
      </c>
      <c r="I236" s="12" t="s">
        <v>1186</v>
      </c>
      <c r="J236" s="11" t="s">
        <v>1187</v>
      </c>
      <c r="K236" s="11">
        <v>45657</v>
      </c>
      <c r="L236" s="14">
        <v>30436100</v>
      </c>
      <c r="M236" s="14">
        <v>7884050</v>
      </c>
      <c r="N236" s="7">
        <f t="shared" si="9"/>
        <v>22552050</v>
      </c>
      <c r="O236" s="8">
        <f t="shared" si="10"/>
        <v>0.25903614457831325</v>
      </c>
      <c r="P236" s="9" t="s">
        <v>1188</v>
      </c>
      <c r="Q236" s="5" t="s">
        <v>112</v>
      </c>
    </row>
    <row r="237" spans="1:17" ht="91" x14ac:dyDescent="0.2">
      <c r="A237" s="12" t="s">
        <v>1189</v>
      </c>
      <c r="B237" s="12" t="s">
        <v>1190</v>
      </c>
      <c r="C237" s="5" t="s">
        <v>16</v>
      </c>
      <c r="D237" s="12" t="s">
        <v>17</v>
      </c>
      <c r="E237" s="21" t="s">
        <v>1191</v>
      </c>
      <c r="F237" s="5" t="s">
        <v>1192</v>
      </c>
      <c r="G237" s="5" t="s">
        <v>1193</v>
      </c>
      <c r="H237" s="12" t="s">
        <v>1194</v>
      </c>
      <c r="I237" s="12" t="s">
        <v>1195</v>
      </c>
      <c r="J237" s="11" t="s">
        <v>1196</v>
      </c>
      <c r="K237" s="11">
        <v>45565</v>
      </c>
      <c r="L237" s="14">
        <v>13934600</v>
      </c>
      <c r="M237" s="14">
        <v>13934600</v>
      </c>
      <c r="N237" s="7">
        <f t="shared" si="9"/>
        <v>0</v>
      </c>
      <c r="O237" s="8">
        <f t="shared" si="10"/>
        <v>1</v>
      </c>
      <c r="P237" s="9" t="s">
        <v>1197</v>
      </c>
      <c r="Q237" s="5" t="s">
        <v>22</v>
      </c>
    </row>
    <row r="238" spans="1:17" ht="65" x14ac:dyDescent="0.2">
      <c r="A238" s="12" t="s">
        <v>1198</v>
      </c>
      <c r="B238" s="12" t="s">
        <v>1199</v>
      </c>
      <c r="C238" s="5" t="s">
        <v>16</v>
      </c>
      <c r="D238" s="12" t="s">
        <v>17</v>
      </c>
      <c r="E238" s="21" t="s">
        <v>1200</v>
      </c>
      <c r="F238" s="5" t="s">
        <v>1201</v>
      </c>
      <c r="G238" s="5" t="s">
        <v>1202</v>
      </c>
      <c r="H238" s="12" t="s">
        <v>1203</v>
      </c>
      <c r="I238" s="12" t="s">
        <v>1204</v>
      </c>
      <c r="J238" s="11" t="s">
        <v>1196</v>
      </c>
      <c r="K238" s="11">
        <v>45565</v>
      </c>
      <c r="L238" s="14">
        <v>16974600</v>
      </c>
      <c r="M238" s="14">
        <v>10050750</v>
      </c>
      <c r="N238" s="7">
        <f t="shared" si="9"/>
        <v>6923850</v>
      </c>
      <c r="O238" s="8">
        <f t="shared" si="10"/>
        <v>0.59210526315789469</v>
      </c>
      <c r="P238" s="9" t="s">
        <v>1205</v>
      </c>
      <c r="Q238" s="5" t="s">
        <v>112</v>
      </c>
    </row>
    <row r="239" spans="1:17" ht="182" x14ac:dyDescent="0.2">
      <c r="A239" s="12" t="s">
        <v>1206</v>
      </c>
      <c r="B239" s="12" t="s">
        <v>1207</v>
      </c>
      <c r="C239" s="5" t="s">
        <v>16</v>
      </c>
      <c r="D239" s="12" t="s">
        <v>17</v>
      </c>
      <c r="E239" s="21" t="s">
        <v>1208</v>
      </c>
      <c r="F239" s="5" t="s">
        <v>1209</v>
      </c>
      <c r="G239" s="5" t="s">
        <v>1210</v>
      </c>
      <c r="H239" s="12" t="s">
        <v>1211</v>
      </c>
      <c r="I239" s="12" t="s">
        <v>1212</v>
      </c>
      <c r="J239" s="11" t="s">
        <v>1213</v>
      </c>
      <c r="K239" s="11">
        <v>45513</v>
      </c>
      <c r="L239" s="14">
        <v>8434100</v>
      </c>
      <c r="M239" s="14">
        <v>4583750</v>
      </c>
      <c r="N239" s="7">
        <f t="shared" si="9"/>
        <v>3850350</v>
      </c>
      <c r="O239" s="8">
        <f t="shared" si="10"/>
        <v>0.54347826086956519</v>
      </c>
      <c r="P239" s="9" t="s">
        <v>1214</v>
      </c>
      <c r="Q239" s="12" t="s">
        <v>22</v>
      </c>
    </row>
    <row r="240" spans="1:17" ht="91" x14ac:dyDescent="0.2">
      <c r="A240" s="12" t="s">
        <v>717</v>
      </c>
      <c r="B240" s="12" t="s">
        <v>1215</v>
      </c>
      <c r="C240" s="5" t="s">
        <v>16</v>
      </c>
      <c r="D240" s="12" t="s">
        <v>17</v>
      </c>
      <c r="E240" s="21" t="s">
        <v>1216</v>
      </c>
      <c r="F240" s="5" t="s">
        <v>1217</v>
      </c>
      <c r="G240" s="5" t="s">
        <v>1218</v>
      </c>
      <c r="H240" s="12" t="s">
        <v>1219</v>
      </c>
      <c r="I240" s="12" t="s">
        <v>1220</v>
      </c>
      <c r="J240" s="11" t="s">
        <v>1196</v>
      </c>
      <c r="K240" s="11">
        <v>45657</v>
      </c>
      <c r="L240" s="14">
        <v>22687220</v>
      </c>
      <c r="M240" s="14">
        <v>6150150</v>
      </c>
      <c r="N240" s="7">
        <f t="shared" si="9"/>
        <v>16537070</v>
      </c>
      <c r="O240" s="8">
        <f t="shared" si="10"/>
        <v>0.27108433734939757</v>
      </c>
      <c r="P240" s="9" t="s">
        <v>1221</v>
      </c>
      <c r="Q240" s="5" t="s">
        <v>112</v>
      </c>
    </row>
    <row r="241" spans="1:17" ht="65" x14ac:dyDescent="0.2">
      <c r="A241" s="12" t="s">
        <v>1222</v>
      </c>
      <c r="B241" s="12" t="s">
        <v>1223</v>
      </c>
      <c r="C241" s="5" t="s">
        <v>16</v>
      </c>
      <c r="D241" s="12" t="s">
        <v>17</v>
      </c>
      <c r="E241" s="21" t="s">
        <v>1224</v>
      </c>
      <c r="F241" s="5" t="s">
        <v>1225</v>
      </c>
      <c r="G241" s="5" t="s">
        <v>434</v>
      </c>
      <c r="H241" s="12" t="s">
        <v>1226</v>
      </c>
      <c r="I241" s="12" t="s">
        <v>1075</v>
      </c>
      <c r="J241" s="11" t="s">
        <v>1213</v>
      </c>
      <c r="K241" s="11">
        <v>45565</v>
      </c>
      <c r="L241" s="14">
        <v>13934600</v>
      </c>
      <c r="M241" s="14">
        <v>8434100</v>
      </c>
      <c r="N241" s="7">
        <f t="shared" si="9"/>
        <v>5500500</v>
      </c>
      <c r="O241" s="8">
        <f t="shared" si="10"/>
        <v>0.60526315789473684</v>
      </c>
      <c r="P241" s="9" t="s">
        <v>1227</v>
      </c>
      <c r="Q241" s="5" t="s">
        <v>112</v>
      </c>
    </row>
    <row r="242" spans="1:17" s="25" customFormat="1" ht="102" x14ac:dyDescent="0.2">
      <c r="A242" s="16">
        <v>259</v>
      </c>
      <c r="B242" s="12" t="s">
        <v>1228</v>
      </c>
      <c r="C242" s="5" t="s">
        <v>16</v>
      </c>
      <c r="D242" s="5" t="s">
        <v>17</v>
      </c>
      <c r="E242" s="21" t="s">
        <v>1229</v>
      </c>
      <c r="F242" s="5" t="s">
        <v>1230</v>
      </c>
      <c r="G242" s="23" t="s">
        <v>1231</v>
      </c>
      <c r="H242" s="24" t="s">
        <v>1232</v>
      </c>
      <c r="I242" s="24" t="s">
        <v>1233</v>
      </c>
      <c r="J242" s="11" t="s">
        <v>1196</v>
      </c>
      <c r="K242" s="11">
        <v>45523</v>
      </c>
      <c r="L242" s="14">
        <v>20500500</v>
      </c>
      <c r="M242" s="14">
        <v>4100100</v>
      </c>
      <c r="N242" s="7">
        <f t="shared" si="9"/>
        <v>16400400</v>
      </c>
      <c r="O242" s="8">
        <f t="shared" si="10"/>
        <v>0.2</v>
      </c>
      <c r="P242" s="9" t="s">
        <v>1234</v>
      </c>
      <c r="Q242" s="5" t="s">
        <v>112</v>
      </c>
    </row>
    <row r="243" spans="1:17" ht="119" x14ac:dyDescent="0.2">
      <c r="A243" s="12">
        <v>260</v>
      </c>
      <c r="B243" s="12" t="s">
        <v>1235</v>
      </c>
      <c r="C243" s="5" t="s">
        <v>16</v>
      </c>
      <c r="D243" s="5" t="s">
        <v>17</v>
      </c>
      <c r="E243" s="21">
        <v>1152699925</v>
      </c>
      <c r="F243" s="5" t="s">
        <v>1236</v>
      </c>
      <c r="G243" s="23" t="s">
        <v>1237</v>
      </c>
      <c r="H243" s="24" t="s">
        <v>1238</v>
      </c>
      <c r="I243" s="24" t="s">
        <v>876</v>
      </c>
      <c r="J243" s="11" t="s">
        <v>1239</v>
      </c>
      <c r="K243" s="11">
        <v>45523</v>
      </c>
      <c r="L243" s="14">
        <v>27502500</v>
      </c>
      <c r="M243" s="14">
        <v>5500500</v>
      </c>
      <c r="N243" s="7">
        <f t="shared" si="9"/>
        <v>22002000</v>
      </c>
      <c r="O243" s="8">
        <f t="shared" si="10"/>
        <v>0.2</v>
      </c>
      <c r="P243" s="9" t="s">
        <v>1240</v>
      </c>
      <c r="Q243" s="5" t="s">
        <v>112</v>
      </c>
    </row>
    <row r="244" spans="1:17" ht="102" x14ac:dyDescent="0.2">
      <c r="A244" s="12">
        <v>261</v>
      </c>
      <c r="B244" s="12" t="s">
        <v>1241</v>
      </c>
      <c r="C244" s="5" t="s">
        <v>16</v>
      </c>
      <c r="D244" s="5" t="s">
        <v>17</v>
      </c>
      <c r="E244" s="21" t="s">
        <v>1242</v>
      </c>
      <c r="F244" s="5" t="s">
        <v>1243</v>
      </c>
      <c r="G244" s="23" t="s">
        <v>1244</v>
      </c>
      <c r="H244" s="24" t="s">
        <v>1245</v>
      </c>
      <c r="I244" s="24" t="s">
        <v>1144</v>
      </c>
      <c r="J244" s="11" t="s">
        <v>1239</v>
      </c>
      <c r="K244" s="11">
        <v>45492</v>
      </c>
      <c r="L244" s="14">
        <v>27502500</v>
      </c>
      <c r="M244" s="14">
        <v>5500500</v>
      </c>
      <c r="N244" s="7">
        <f t="shared" si="9"/>
        <v>22002000</v>
      </c>
      <c r="O244" s="8">
        <f t="shared" si="10"/>
        <v>0.2</v>
      </c>
      <c r="P244" s="9" t="s">
        <v>1247</v>
      </c>
      <c r="Q244" s="5" t="s">
        <v>112</v>
      </c>
    </row>
    <row r="245" spans="1:17" ht="119" x14ac:dyDescent="0.2">
      <c r="A245" s="12">
        <v>262</v>
      </c>
      <c r="B245" s="12" t="s">
        <v>1248</v>
      </c>
      <c r="C245" s="5" t="s">
        <v>16</v>
      </c>
      <c r="D245" s="5" t="s">
        <v>17</v>
      </c>
      <c r="E245" s="21" t="s">
        <v>1249</v>
      </c>
      <c r="F245" s="5" t="s">
        <v>1250</v>
      </c>
      <c r="G245" s="23" t="s">
        <v>1251</v>
      </c>
      <c r="H245" s="24" t="s">
        <v>1252</v>
      </c>
      <c r="I245" s="24" t="s">
        <v>1253</v>
      </c>
      <c r="J245" s="11" t="s">
        <v>1239</v>
      </c>
      <c r="K245" s="11">
        <v>45492</v>
      </c>
      <c r="L245" s="14">
        <v>27502500</v>
      </c>
      <c r="M245" s="14">
        <v>5500500</v>
      </c>
      <c r="N245" s="7">
        <f t="shared" si="9"/>
        <v>22002000</v>
      </c>
      <c r="O245" s="8">
        <f t="shared" si="10"/>
        <v>0.2</v>
      </c>
      <c r="P245" s="9" t="s">
        <v>1254</v>
      </c>
      <c r="Q245" s="5" t="s">
        <v>112</v>
      </c>
    </row>
    <row r="246" spans="1:17" ht="85" x14ac:dyDescent="0.2">
      <c r="A246" s="12">
        <v>263</v>
      </c>
      <c r="B246" s="12" t="s">
        <v>1255</v>
      </c>
      <c r="C246" s="5" t="s">
        <v>16</v>
      </c>
      <c r="D246" s="5" t="s">
        <v>17</v>
      </c>
      <c r="E246" s="21" t="s">
        <v>1256</v>
      </c>
      <c r="F246" s="5" t="s">
        <v>1257</v>
      </c>
      <c r="G246" s="23" t="s">
        <v>1258</v>
      </c>
      <c r="H246" s="24" t="s">
        <v>1259</v>
      </c>
      <c r="I246" s="24" t="s">
        <v>1260</v>
      </c>
      <c r="J246" s="11" t="s">
        <v>1196</v>
      </c>
      <c r="K246" s="11">
        <v>45492</v>
      </c>
      <c r="L246" s="14">
        <v>37500000</v>
      </c>
      <c r="M246" s="14">
        <v>7500000</v>
      </c>
      <c r="N246" s="7">
        <f t="shared" si="9"/>
        <v>30000000</v>
      </c>
      <c r="O246" s="8">
        <f t="shared" si="10"/>
        <v>0.2</v>
      </c>
      <c r="P246" s="9" t="s">
        <v>1261</v>
      </c>
      <c r="Q246" s="5" t="s">
        <v>112</v>
      </c>
    </row>
    <row r="247" spans="1:17" ht="119" x14ac:dyDescent="0.2">
      <c r="A247" s="12">
        <v>264</v>
      </c>
      <c r="B247" s="12" t="s">
        <v>1262</v>
      </c>
      <c r="C247" s="5" t="s">
        <v>16</v>
      </c>
      <c r="D247" s="5" t="s">
        <v>17</v>
      </c>
      <c r="E247" s="21" t="s">
        <v>1263</v>
      </c>
      <c r="F247" s="5" t="s">
        <v>1264</v>
      </c>
      <c r="G247" s="23" t="s">
        <v>1265</v>
      </c>
      <c r="H247" s="24" t="s">
        <v>1266</v>
      </c>
      <c r="I247" s="24" t="s">
        <v>825</v>
      </c>
      <c r="J247" s="11" t="s">
        <v>1239</v>
      </c>
      <c r="K247" s="11">
        <v>45492</v>
      </c>
      <c r="L247" s="14">
        <v>27502500</v>
      </c>
      <c r="M247" s="14">
        <v>5500500</v>
      </c>
      <c r="N247" s="7">
        <f t="shared" si="9"/>
        <v>22002000</v>
      </c>
      <c r="O247" s="8">
        <f t="shared" si="10"/>
        <v>0.2</v>
      </c>
      <c r="P247" s="9" t="s">
        <v>1267</v>
      </c>
      <c r="Q247" s="5" t="s">
        <v>112</v>
      </c>
    </row>
    <row r="248" spans="1:17" ht="153" x14ac:dyDescent="0.2">
      <c r="A248" s="12">
        <v>265</v>
      </c>
      <c r="B248" s="12" t="s">
        <v>1268</v>
      </c>
      <c r="C248" s="5" t="s">
        <v>16</v>
      </c>
      <c r="D248" s="5" t="s">
        <v>17</v>
      </c>
      <c r="E248" s="21" t="s">
        <v>1269</v>
      </c>
      <c r="F248" s="5" t="s">
        <v>1270</v>
      </c>
      <c r="G248" s="23" t="s">
        <v>1271</v>
      </c>
      <c r="H248" s="24" t="s">
        <v>1272</v>
      </c>
      <c r="I248" s="24" t="s">
        <v>1273</v>
      </c>
      <c r="J248" s="11" t="s">
        <v>1196</v>
      </c>
      <c r="K248" s="11">
        <v>45492</v>
      </c>
      <c r="L248" s="14">
        <v>27502500</v>
      </c>
      <c r="M248" s="14">
        <v>5500500</v>
      </c>
      <c r="N248" s="7">
        <f t="shared" si="9"/>
        <v>22002000</v>
      </c>
      <c r="O248" s="8">
        <f t="shared" si="10"/>
        <v>0.2</v>
      </c>
      <c r="P248" s="9" t="s">
        <v>1274</v>
      </c>
      <c r="Q248" s="5" t="s">
        <v>112</v>
      </c>
    </row>
    <row r="249" spans="1:17" ht="221" x14ac:dyDescent="0.2">
      <c r="A249" s="12">
        <v>266</v>
      </c>
      <c r="B249" s="12" t="s">
        <v>1275</v>
      </c>
      <c r="C249" s="5" t="s">
        <v>16</v>
      </c>
      <c r="D249" s="5" t="s">
        <v>17</v>
      </c>
      <c r="E249" s="21" t="s">
        <v>1276</v>
      </c>
      <c r="F249" s="5" t="s">
        <v>1277</v>
      </c>
      <c r="G249" s="23" t="s">
        <v>1278</v>
      </c>
      <c r="H249" s="24" t="s">
        <v>1279</v>
      </c>
      <c r="I249" s="24" t="s">
        <v>1280</v>
      </c>
      <c r="J249" s="11" t="s">
        <v>1196</v>
      </c>
      <c r="K249" s="11">
        <v>45492</v>
      </c>
      <c r="L249" s="14">
        <v>33502500</v>
      </c>
      <c r="M249" s="14">
        <v>6700500</v>
      </c>
      <c r="N249" s="7">
        <f t="shared" si="9"/>
        <v>26802000</v>
      </c>
      <c r="O249" s="8">
        <f t="shared" si="10"/>
        <v>0.2</v>
      </c>
      <c r="P249" s="9" t="s">
        <v>1281</v>
      </c>
      <c r="Q249" s="5" t="s">
        <v>112</v>
      </c>
    </row>
    <row r="250" spans="1:17" ht="102" x14ac:dyDescent="0.2">
      <c r="A250" s="12">
        <v>267</v>
      </c>
      <c r="B250" s="12" t="s">
        <v>1282</v>
      </c>
      <c r="C250" s="5" t="s">
        <v>16</v>
      </c>
      <c r="D250" s="5" t="s">
        <v>17</v>
      </c>
      <c r="E250" s="21" t="s">
        <v>793</v>
      </c>
      <c r="F250" s="5" t="s">
        <v>794</v>
      </c>
      <c r="G250" s="23" t="s">
        <v>1283</v>
      </c>
      <c r="H250" s="24" t="s">
        <v>1284</v>
      </c>
      <c r="I250" s="24" t="s">
        <v>1285</v>
      </c>
      <c r="J250" s="11" t="s">
        <v>1239</v>
      </c>
      <c r="K250" s="11">
        <v>45495</v>
      </c>
      <c r="L250" s="14">
        <v>33502500</v>
      </c>
      <c r="M250" s="14">
        <v>6700500</v>
      </c>
      <c r="N250" s="7">
        <f t="shared" si="9"/>
        <v>26802000</v>
      </c>
      <c r="O250" s="8">
        <f t="shared" si="10"/>
        <v>0.2</v>
      </c>
      <c r="P250" s="9" t="s">
        <v>1287</v>
      </c>
      <c r="Q250" s="5" t="s">
        <v>112</v>
      </c>
    </row>
    <row r="251" spans="1:17" ht="119" x14ac:dyDescent="0.2">
      <c r="A251" s="12">
        <v>268</v>
      </c>
      <c r="B251" s="12" t="s">
        <v>1288</v>
      </c>
      <c r="C251" s="5" t="s">
        <v>16</v>
      </c>
      <c r="D251" s="5" t="s">
        <v>17</v>
      </c>
      <c r="E251" s="21" t="s">
        <v>1289</v>
      </c>
      <c r="F251" s="5" t="s">
        <v>1290</v>
      </c>
      <c r="G251" s="23" t="s">
        <v>1291</v>
      </c>
      <c r="H251" s="24" t="s">
        <v>1292</v>
      </c>
      <c r="I251" s="24" t="s">
        <v>1293</v>
      </c>
      <c r="J251" s="11" t="s">
        <v>1239</v>
      </c>
      <c r="K251" s="11">
        <v>45495</v>
      </c>
      <c r="L251" s="14">
        <v>27502500</v>
      </c>
      <c r="M251" s="14">
        <v>5500500</v>
      </c>
      <c r="N251" s="7">
        <f t="shared" si="9"/>
        <v>22002000</v>
      </c>
      <c r="O251" s="8">
        <f t="shared" si="10"/>
        <v>0.2</v>
      </c>
      <c r="P251" s="9" t="s">
        <v>1294</v>
      </c>
      <c r="Q251" s="5" t="s">
        <v>112</v>
      </c>
    </row>
    <row r="252" spans="1:17" ht="102" x14ac:dyDescent="0.2">
      <c r="A252" s="12">
        <v>269</v>
      </c>
      <c r="B252" s="12" t="s">
        <v>1295</v>
      </c>
      <c r="C252" s="5" t="s">
        <v>16</v>
      </c>
      <c r="D252" s="5" t="s">
        <v>17</v>
      </c>
      <c r="E252" s="21" t="s">
        <v>1296</v>
      </c>
      <c r="F252" s="5" t="s">
        <v>1297</v>
      </c>
      <c r="G252" s="23" t="s">
        <v>1298</v>
      </c>
      <c r="H252" s="24" t="s">
        <v>1299</v>
      </c>
      <c r="I252" s="24" t="s">
        <v>1178</v>
      </c>
      <c r="J252" s="11" t="s">
        <v>1196</v>
      </c>
      <c r="K252" s="11">
        <v>45495</v>
      </c>
      <c r="L252" s="14">
        <v>27502500</v>
      </c>
      <c r="M252" s="14">
        <v>5500500</v>
      </c>
      <c r="N252" s="7">
        <f t="shared" si="9"/>
        <v>22002000</v>
      </c>
      <c r="O252" s="8">
        <f t="shared" si="10"/>
        <v>0.2</v>
      </c>
      <c r="P252" s="9" t="s">
        <v>1300</v>
      </c>
      <c r="Q252" s="5" t="s">
        <v>112</v>
      </c>
    </row>
    <row r="253" spans="1:17" ht="119" x14ac:dyDescent="0.2">
      <c r="A253" s="12">
        <v>270</v>
      </c>
      <c r="B253" s="12" t="s">
        <v>1301</v>
      </c>
      <c r="C253" s="5" t="s">
        <v>16</v>
      </c>
      <c r="D253" s="5" t="s">
        <v>17</v>
      </c>
      <c r="E253" s="21" t="s">
        <v>1302</v>
      </c>
      <c r="F253" s="5" t="s">
        <v>1303</v>
      </c>
      <c r="G253" s="23" t="s">
        <v>1304</v>
      </c>
      <c r="H253" s="24" t="s">
        <v>1305</v>
      </c>
      <c r="I253" s="24" t="s">
        <v>1306</v>
      </c>
      <c r="J253" s="11" t="s">
        <v>1196</v>
      </c>
      <c r="K253" s="11">
        <v>45495</v>
      </c>
      <c r="L253" s="14">
        <v>27502500</v>
      </c>
      <c r="M253" s="14">
        <v>5500500</v>
      </c>
      <c r="N253" s="7">
        <f t="shared" si="9"/>
        <v>22002000</v>
      </c>
      <c r="O253" s="8">
        <f t="shared" si="10"/>
        <v>0.2</v>
      </c>
      <c r="P253" s="9" t="s">
        <v>1307</v>
      </c>
      <c r="Q253" s="5" t="s">
        <v>112</v>
      </c>
    </row>
    <row r="254" spans="1:17" ht="136" x14ac:dyDescent="0.2">
      <c r="A254" s="12">
        <v>271</v>
      </c>
      <c r="B254" s="12" t="s">
        <v>1308</v>
      </c>
      <c r="C254" s="5" t="s">
        <v>16</v>
      </c>
      <c r="D254" s="5" t="s">
        <v>17</v>
      </c>
      <c r="E254" s="21" t="s">
        <v>1309</v>
      </c>
      <c r="F254" s="5" t="s">
        <v>1310</v>
      </c>
      <c r="G254" s="23" t="s">
        <v>1311</v>
      </c>
      <c r="H254" s="24" t="s">
        <v>1312</v>
      </c>
      <c r="I254" s="24" t="s">
        <v>1313</v>
      </c>
      <c r="J254" s="11" t="s">
        <v>1196</v>
      </c>
      <c r="K254" s="11">
        <v>45495</v>
      </c>
      <c r="L254" s="14">
        <v>27502500</v>
      </c>
      <c r="M254" s="14">
        <v>5500500</v>
      </c>
      <c r="N254" s="7">
        <f t="shared" si="9"/>
        <v>22002000</v>
      </c>
      <c r="O254" s="8">
        <f t="shared" si="10"/>
        <v>0.2</v>
      </c>
      <c r="P254" s="9" t="s">
        <v>1314</v>
      </c>
      <c r="Q254" s="5" t="s">
        <v>112</v>
      </c>
    </row>
    <row r="255" spans="1:17" ht="85" x14ac:dyDescent="0.2">
      <c r="A255" s="12">
        <v>272</v>
      </c>
      <c r="B255" s="12" t="s">
        <v>1315</v>
      </c>
      <c r="C255" s="5" t="s">
        <v>16</v>
      </c>
      <c r="D255" s="5" t="s">
        <v>17</v>
      </c>
      <c r="E255" s="21" t="s">
        <v>1316</v>
      </c>
      <c r="F255" s="5" t="s">
        <v>1317</v>
      </c>
      <c r="G255" s="23" t="s">
        <v>1318</v>
      </c>
      <c r="H255" s="24" t="s">
        <v>1319</v>
      </c>
      <c r="I255" s="24" t="s">
        <v>871</v>
      </c>
      <c r="J255" s="11" t="s">
        <v>1246</v>
      </c>
      <c r="K255" s="11">
        <v>45495</v>
      </c>
      <c r="L255" s="14">
        <v>27502500</v>
      </c>
      <c r="M255" s="14">
        <v>5500500</v>
      </c>
      <c r="N255" s="7">
        <f t="shared" si="9"/>
        <v>22002000</v>
      </c>
      <c r="O255" s="8">
        <f t="shared" si="10"/>
        <v>0.2</v>
      </c>
      <c r="P255" s="9" t="s">
        <v>1320</v>
      </c>
      <c r="Q255" s="5" t="s">
        <v>112</v>
      </c>
    </row>
    <row r="256" spans="1:17" ht="68" x14ac:dyDescent="0.2">
      <c r="A256" s="12">
        <v>273</v>
      </c>
      <c r="B256" s="12" t="s">
        <v>1321</v>
      </c>
      <c r="C256" s="5" t="s">
        <v>16</v>
      </c>
      <c r="D256" s="5" t="s">
        <v>17</v>
      </c>
      <c r="E256" s="21" t="s">
        <v>1322</v>
      </c>
      <c r="F256" s="5" t="s">
        <v>1323</v>
      </c>
      <c r="G256" s="23" t="s">
        <v>498</v>
      </c>
      <c r="H256" s="24" t="s">
        <v>1324</v>
      </c>
      <c r="I256" s="24" t="s">
        <v>1325</v>
      </c>
      <c r="J256" s="11" t="s">
        <v>1196</v>
      </c>
      <c r="K256" s="11">
        <v>45499</v>
      </c>
      <c r="L256" s="14">
        <v>4100100</v>
      </c>
      <c r="M256" s="14">
        <v>4100100</v>
      </c>
      <c r="N256" s="7">
        <f t="shared" si="9"/>
        <v>0</v>
      </c>
      <c r="O256" s="8">
        <f t="shared" si="10"/>
        <v>1</v>
      </c>
      <c r="P256" s="9" t="s">
        <v>1326</v>
      </c>
      <c r="Q256" s="5" t="s">
        <v>112</v>
      </c>
    </row>
    <row r="257" spans="1:17" ht="85" x14ac:dyDescent="0.2">
      <c r="A257" s="12">
        <v>274</v>
      </c>
      <c r="B257" s="12" t="s">
        <v>1327</v>
      </c>
      <c r="C257" s="5" t="s">
        <v>16</v>
      </c>
      <c r="D257" s="5" t="s">
        <v>17</v>
      </c>
      <c r="E257" s="21" t="s">
        <v>1328</v>
      </c>
      <c r="F257" s="5" t="s">
        <v>1329</v>
      </c>
      <c r="G257" s="23" t="s">
        <v>1330</v>
      </c>
      <c r="H257" s="24" t="s">
        <v>1331</v>
      </c>
      <c r="I257" s="24" t="s">
        <v>1118</v>
      </c>
      <c r="J257" s="11" t="s">
        <v>1239</v>
      </c>
      <c r="K257" s="11">
        <v>45496</v>
      </c>
      <c r="L257" s="14">
        <v>15000000</v>
      </c>
      <c r="M257" s="14">
        <v>3000000</v>
      </c>
      <c r="N257" s="7">
        <f t="shared" si="9"/>
        <v>12000000</v>
      </c>
      <c r="O257" s="8">
        <f t="shared" si="10"/>
        <v>0.2</v>
      </c>
      <c r="P257" s="9" t="s">
        <v>1332</v>
      </c>
      <c r="Q257" s="5" t="s">
        <v>112</v>
      </c>
    </row>
    <row r="258" spans="1:17" ht="102" x14ac:dyDescent="0.2">
      <c r="A258" s="12">
        <v>275</v>
      </c>
      <c r="B258" s="12" t="s">
        <v>1333</v>
      </c>
      <c r="C258" s="5" t="s">
        <v>16</v>
      </c>
      <c r="D258" s="5" t="s">
        <v>17</v>
      </c>
      <c r="E258" s="21" t="s">
        <v>1334</v>
      </c>
      <c r="F258" s="5" t="s">
        <v>1335</v>
      </c>
      <c r="G258" s="23" t="s">
        <v>57</v>
      </c>
      <c r="H258" s="24" t="s">
        <v>1336</v>
      </c>
      <c r="I258" s="24" t="s">
        <v>1138</v>
      </c>
      <c r="J258" s="11" t="s">
        <v>1196</v>
      </c>
      <c r="K258" s="11">
        <v>45496</v>
      </c>
      <c r="L258" s="14">
        <v>27502500</v>
      </c>
      <c r="M258" s="14">
        <v>5500500</v>
      </c>
      <c r="N258" s="7">
        <f t="shared" si="9"/>
        <v>22002000</v>
      </c>
      <c r="O258" s="8">
        <f t="shared" si="10"/>
        <v>0.2</v>
      </c>
      <c r="P258" s="9" t="s">
        <v>1337</v>
      </c>
      <c r="Q258" s="5" t="s">
        <v>112</v>
      </c>
    </row>
    <row r="259" spans="1:17" ht="78" x14ac:dyDescent="0.2">
      <c r="A259" s="12">
        <v>276</v>
      </c>
      <c r="B259" s="3" t="s">
        <v>1338</v>
      </c>
      <c r="C259" s="4" t="s">
        <v>16</v>
      </c>
      <c r="D259" s="4" t="s">
        <v>17</v>
      </c>
      <c r="E259" s="4" t="s">
        <v>1339</v>
      </c>
      <c r="F259" s="5" t="s">
        <v>1340</v>
      </c>
      <c r="G259" s="5" t="s">
        <v>1341</v>
      </c>
      <c r="H259" s="4" t="s">
        <v>1342</v>
      </c>
      <c r="I259" s="4" t="s">
        <v>1343</v>
      </c>
      <c r="J259" s="6" t="s">
        <v>1239</v>
      </c>
      <c r="K259" s="6">
        <v>45498</v>
      </c>
      <c r="L259" s="7">
        <v>20500500</v>
      </c>
      <c r="M259" s="7">
        <v>4100100</v>
      </c>
      <c r="N259" s="7">
        <f t="shared" si="9"/>
        <v>16400400</v>
      </c>
      <c r="O259" s="8">
        <f t="shared" si="10"/>
        <v>0.2</v>
      </c>
      <c r="P259" s="9" t="s">
        <v>1345</v>
      </c>
      <c r="Q259" s="5" t="s">
        <v>112</v>
      </c>
    </row>
    <row r="260" spans="1:17" ht="91" x14ac:dyDescent="0.2">
      <c r="A260" s="12">
        <v>277</v>
      </c>
      <c r="B260" s="3" t="s">
        <v>1346</v>
      </c>
      <c r="C260" s="4" t="s">
        <v>16</v>
      </c>
      <c r="D260" s="4" t="s">
        <v>17</v>
      </c>
      <c r="E260" s="4" t="s">
        <v>1347</v>
      </c>
      <c r="F260" s="5" t="s">
        <v>1348</v>
      </c>
      <c r="G260" s="5" t="s">
        <v>242</v>
      </c>
      <c r="H260" s="4" t="s">
        <v>1349</v>
      </c>
      <c r="I260" s="4" t="s">
        <v>1169</v>
      </c>
      <c r="J260" s="6" t="s">
        <v>1179</v>
      </c>
      <c r="K260" s="6">
        <v>45496</v>
      </c>
      <c r="L260" s="7">
        <v>27502500</v>
      </c>
      <c r="M260" s="7">
        <v>5500500</v>
      </c>
      <c r="N260" s="7">
        <f t="shared" si="9"/>
        <v>22002000</v>
      </c>
      <c r="O260" s="8">
        <f t="shared" si="10"/>
        <v>0.2</v>
      </c>
      <c r="P260" s="9" t="s">
        <v>1350</v>
      </c>
      <c r="Q260" s="5" t="s">
        <v>112</v>
      </c>
    </row>
    <row r="261" spans="1:17" ht="65" x14ac:dyDescent="0.2">
      <c r="A261" s="12">
        <v>278</v>
      </c>
      <c r="B261" s="3" t="s">
        <v>1351</v>
      </c>
      <c r="C261" s="4" t="s">
        <v>16</v>
      </c>
      <c r="D261" s="4" t="s">
        <v>17</v>
      </c>
      <c r="E261" s="4" t="s">
        <v>1352</v>
      </c>
      <c r="F261" s="5" t="s">
        <v>1353</v>
      </c>
      <c r="G261" s="5" t="s">
        <v>1354</v>
      </c>
      <c r="H261" s="4" t="s">
        <v>1355</v>
      </c>
      <c r="I261" s="4" t="s">
        <v>1356</v>
      </c>
      <c r="J261" s="6" t="s">
        <v>1196</v>
      </c>
      <c r="K261" s="6">
        <v>45496</v>
      </c>
      <c r="L261" s="7">
        <v>33502500</v>
      </c>
      <c r="M261" s="7">
        <v>6700500</v>
      </c>
      <c r="N261" s="7">
        <f t="shared" si="9"/>
        <v>26802000</v>
      </c>
      <c r="O261" s="8">
        <f t="shared" si="10"/>
        <v>0.2</v>
      </c>
      <c r="P261" s="9" t="s">
        <v>1357</v>
      </c>
      <c r="Q261" s="5" t="s">
        <v>112</v>
      </c>
    </row>
    <row r="262" spans="1:17" ht="78" x14ac:dyDescent="0.2">
      <c r="A262" s="12">
        <v>279</v>
      </c>
      <c r="B262" s="3" t="s">
        <v>1358</v>
      </c>
      <c r="C262" s="4" t="s">
        <v>16</v>
      </c>
      <c r="D262" s="4" t="s">
        <v>17</v>
      </c>
      <c r="E262" s="4" t="s">
        <v>1359</v>
      </c>
      <c r="F262" s="5" t="s">
        <v>1360</v>
      </c>
      <c r="G262" s="5" t="s">
        <v>87</v>
      </c>
      <c r="H262" s="4" t="s">
        <v>1361</v>
      </c>
      <c r="I262" s="4" t="s">
        <v>1362</v>
      </c>
      <c r="J262" s="6" t="s">
        <v>1196</v>
      </c>
      <c r="K262" s="6">
        <v>45496</v>
      </c>
      <c r="L262" s="7">
        <v>27502500</v>
      </c>
      <c r="M262" s="7">
        <v>5500500</v>
      </c>
      <c r="N262" s="7">
        <f t="shared" si="9"/>
        <v>22002000</v>
      </c>
      <c r="O262" s="8">
        <f t="shared" si="10"/>
        <v>0.2</v>
      </c>
      <c r="P262" s="9" t="s">
        <v>1363</v>
      </c>
      <c r="Q262" s="5" t="s">
        <v>112</v>
      </c>
    </row>
    <row r="263" spans="1:17" ht="78" x14ac:dyDescent="0.2">
      <c r="A263" s="12">
        <v>280</v>
      </c>
      <c r="B263" s="3" t="s">
        <v>1364</v>
      </c>
      <c r="C263" s="4" t="s">
        <v>16</v>
      </c>
      <c r="D263" s="4" t="s">
        <v>17</v>
      </c>
      <c r="E263" s="4" t="s">
        <v>1365</v>
      </c>
      <c r="F263" s="5" t="s">
        <v>1366</v>
      </c>
      <c r="G263" s="5" t="s">
        <v>1367</v>
      </c>
      <c r="H263" s="4" t="s">
        <v>1343</v>
      </c>
      <c r="I263" s="4" t="s">
        <v>1368</v>
      </c>
      <c r="J263" s="6" t="s">
        <v>1239</v>
      </c>
      <c r="K263" s="6">
        <v>45496</v>
      </c>
      <c r="L263" s="7">
        <v>27502500</v>
      </c>
      <c r="M263" s="7">
        <v>5500500</v>
      </c>
      <c r="N263" s="7">
        <f t="shared" ref="N263:N326" si="11">L263-M263</f>
        <v>22002000</v>
      </c>
      <c r="O263" s="8">
        <f t="shared" ref="O263:O326" si="12">(M263/L263)</f>
        <v>0.2</v>
      </c>
      <c r="P263" s="9" t="s">
        <v>1369</v>
      </c>
      <c r="Q263" s="5" t="s">
        <v>112</v>
      </c>
    </row>
    <row r="264" spans="1:17" ht="91" x14ac:dyDescent="0.2">
      <c r="A264" s="12">
        <v>281</v>
      </c>
      <c r="B264" s="3" t="s">
        <v>1370</v>
      </c>
      <c r="C264" s="4" t="s">
        <v>16</v>
      </c>
      <c r="D264" s="4" t="s">
        <v>17</v>
      </c>
      <c r="E264" s="4" t="s">
        <v>1371</v>
      </c>
      <c r="F264" s="5" t="s">
        <v>1372</v>
      </c>
      <c r="G264" s="5" t="s">
        <v>1373</v>
      </c>
      <c r="H264" s="4" t="s">
        <v>1374</v>
      </c>
      <c r="I264" s="4" t="s">
        <v>1375</v>
      </c>
      <c r="J264" s="6" t="s">
        <v>1239</v>
      </c>
      <c r="K264" s="6">
        <v>45496</v>
      </c>
      <c r="L264" s="7">
        <v>27502500</v>
      </c>
      <c r="M264" s="7">
        <v>5500500</v>
      </c>
      <c r="N264" s="7">
        <f t="shared" si="11"/>
        <v>22002000</v>
      </c>
      <c r="O264" s="8">
        <f t="shared" si="12"/>
        <v>0.2</v>
      </c>
      <c r="P264" s="9" t="s">
        <v>1376</v>
      </c>
      <c r="Q264" s="5" t="s">
        <v>112</v>
      </c>
    </row>
    <row r="265" spans="1:17" ht="91" x14ac:dyDescent="0.2">
      <c r="A265" s="12">
        <v>282</v>
      </c>
      <c r="B265" s="3" t="s">
        <v>1377</v>
      </c>
      <c r="C265" s="4" t="s">
        <v>16</v>
      </c>
      <c r="D265" s="4" t="s">
        <v>17</v>
      </c>
      <c r="E265" s="4" t="s">
        <v>1378</v>
      </c>
      <c r="F265" s="5" t="s">
        <v>1379</v>
      </c>
      <c r="G265" s="5" t="s">
        <v>1380</v>
      </c>
      <c r="H265" s="4" t="s">
        <v>1381</v>
      </c>
      <c r="I265" s="4" t="s">
        <v>1382</v>
      </c>
      <c r="J265" s="6" t="s">
        <v>1239</v>
      </c>
      <c r="K265" s="6">
        <v>45496</v>
      </c>
      <c r="L265" s="7">
        <v>20500500</v>
      </c>
      <c r="M265" s="7">
        <v>4100100</v>
      </c>
      <c r="N265" s="7">
        <f t="shared" si="11"/>
        <v>16400400</v>
      </c>
      <c r="O265" s="8">
        <f t="shared" si="12"/>
        <v>0.2</v>
      </c>
      <c r="P265" s="9" t="s">
        <v>1383</v>
      </c>
      <c r="Q265" s="5" t="s">
        <v>112</v>
      </c>
    </row>
    <row r="266" spans="1:17" ht="65" x14ac:dyDescent="0.2">
      <c r="A266" s="12">
        <v>283</v>
      </c>
      <c r="B266" s="3" t="s">
        <v>1384</v>
      </c>
      <c r="C266" s="4" t="s">
        <v>16</v>
      </c>
      <c r="D266" s="4" t="s">
        <v>17</v>
      </c>
      <c r="E266" s="4" t="s">
        <v>1385</v>
      </c>
      <c r="F266" s="5" t="s">
        <v>1386</v>
      </c>
      <c r="G266" s="5" t="s">
        <v>1387</v>
      </c>
      <c r="H266" s="4" t="s">
        <v>1388</v>
      </c>
      <c r="I266" s="4" t="s">
        <v>1389</v>
      </c>
      <c r="J266" s="6" t="s">
        <v>1179</v>
      </c>
      <c r="K266" s="6">
        <v>45496</v>
      </c>
      <c r="L266" s="7">
        <v>27502500</v>
      </c>
      <c r="M266" s="7">
        <v>5500500</v>
      </c>
      <c r="N266" s="7">
        <f t="shared" si="11"/>
        <v>22002000</v>
      </c>
      <c r="O266" s="8">
        <f t="shared" si="12"/>
        <v>0.2</v>
      </c>
      <c r="P266" s="9" t="s">
        <v>1390</v>
      </c>
      <c r="Q266" s="5" t="s">
        <v>112</v>
      </c>
    </row>
    <row r="267" spans="1:17" ht="91" x14ac:dyDescent="0.2">
      <c r="A267" s="12">
        <v>284</v>
      </c>
      <c r="B267" s="3" t="s">
        <v>1391</v>
      </c>
      <c r="C267" s="4" t="s">
        <v>16</v>
      </c>
      <c r="D267" s="4" t="s">
        <v>17</v>
      </c>
      <c r="E267" s="4" t="s">
        <v>1392</v>
      </c>
      <c r="F267" s="5" t="s">
        <v>1393</v>
      </c>
      <c r="G267" s="5" t="s">
        <v>951</v>
      </c>
      <c r="H267" s="4" t="s">
        <v>1394</v>
      </c>
      <c r="I267" s="4" t="s">
        <v>1284</v>
      </c>
      <c r="J267" s="6" t="s">
        <v>1196</v>
      </c>
      <c r="K267" s="6">
        <v>45498</v>
      </c>
      <c r="L267" s="7">
        <v>11500500</v>
      </c>
      <c r="M267" s="7">
        <v>2300100</v>
      </c>
      <c r="N267" s="7">
        <f t="shared" si="11"/>
        <v>9200400</v>
      </c>
      <c r="O267" s="8">
        <f t="shared" si="12"/>
        <v>0.2</v>
      </c>
      <c r="P267" s="9" t="s">
        <v>1395</v>
      </c>
      <c r="Q267" s="5" t="s">
        <v>112</v>
      </c>
    </row>
    <row r="268" spans="1:17" ht="65" x14ac:dyDescent="0.2">
      <c r="A268" s="12">
        <v>285</v>
      </c>
      <c r="B268" s="3" t="s">
        <v>1396</v>
      </c>
      <c r="C268" s="4" t="s">
        <v>16</v>
      </c>
      <c r="D268" s="4" t="s">
        <v>17</v>
      </c>
      <c r="E268" s="4" t="s">
        <v>1397</v>
      </c>
      <c r="F268" s="5" t="s">
        <v>1398</v>
      </c>
      <c r="G268" s="5" t="s">
        <v>1399</v>
      </c>
      <c r="H268" s="4" t="s">
        <v>1400</v>
      </c>
      <c r="I268" s="4" t="s">
        <v>1401</v>
      </c>
      <c r="J268" s="6" t="s">
        <v>1196</v>
      </c>
      <c r="K268" s="6">
        <v>45496</v>
      </c>
      <c r="L268" s="7">
        <v>27502500</v>
      </c>
      <c r="M268" s="7">
        <v>4400400</v>
      </c>
      <c r="N268" s="7">
        <f t="shared" si="11"/>
        <v>23102100</v>
      </c>
      <c r="O268" s="8">
        <f t="shared" si="12"/>
        <v>0.16</v>
      </c>
      <c r="P268" s="9" t="s">
        <v>1402</v>
      </c>
      <c r="Q268" s="5" t="s">
        <v>112</v>
      </c>
    </row>
    <row r="269" spans="1:17" s="25" customFormat="1" ht="78" x14ac:dyDescent="0.2">
      <c r="A269" s="16">
        <v>286</v>
      </c>
      <c r="B269" s="3" t="s">
        <v>1403</v>
      </c>
      <c r="C269" s="4" t="s">
        <v>16</v>
      </c>
      <c r="D269" s="4" t="s">
        <v>17</v>
      </c>
      <c r="E269" s="4" t="s">
        <v>1404</v>
      </c>
      <c r="F269" s="5" t="s">
        <v>1405</v>
      </c>
      <c r="G269" s="5" t="s">
        <v>1406</v>
      </c>
      <c r="H269" s="4" t="s">
        <v>1407</v>
      </c>
      <c r="I269" s="4" t="s">
        <v>1408</v>
      </c>
      <c r="J269" s="6" t="s">
        <v>1239</v>
      </c>
      <c r="K269" s="6">
        <v>45498</v>
      </c>
      <c r="L269" s="7">
        <v>15000000</v>
      </c>
      <c r="M269" s="7">
        <v>3000000</v>
      </c>
      <c r="N269" s="7">
        <f t="shared" si="11"/>
        <v>12000000</v>
      </c>
      <c r="O269" s="8">
        <f t="shared" si="12"/>
        <v>0.2</v>
      </c>
      <c r="P269" s="9" t="s">
        <v>1409</v>
      </c>
      <c r="Q269" s="5" t="s">
        <v>112</v>
      </c>
    </row>
    <row r="270" spans="1:17" ht="78" x14ac:dyDescent="0.2">
      <c r="A270" s="12">
        <v>287</v>
      </c>
      <c r="B270" s="3" t="s">
        <v>1410</v>
      </c>
      <c r="C270" s="4" t="s">
        <v>16</v>
      </c>
      <c r="D270" s="4" t="s">
        <v>17</v>
      </c>
      <c r="E270" s="4" t="s">
        <v>1411</v>
      </c>
      <c r="F270" s="5" t="s">
        <v>1412</v>
      </c>
      <c r="G270" s="5" t="s">
        <v>1413</v>
      </c>
      <c r="H270" s="4" t="s">
        <v>1414</v>
      </c>
      <c r="I270" s="4" t="s">
        <v>1415</v>
      </c>
      <c r="J270" s="6" t="s">
        <v>1196</v>
      </c>
      <c r="K270" s="6">
        <v>45496</v>
      </c>
      <c r="L270" s="7">
        <v>33502500</v>
      </c>
      <c r="M270" s="7">
        <v>6700500</v>
      </c>
      <c r="N270" s="7">
        <f t="shared" si="11"/>
        <v>26802000</v>
      </c>
      <c r="O270" s="8">
        <f t="shared" si="12"/>
        <v>0.2</v>
      </c>
      <c r="P270" s="9" t="s">
        <v>1416</v>
      </c>
      <c r="Q270" s="5" t="s">
        <v>112</v>
      </c>
    </row>
    <row r="271" spans="1:17" ht="91" x14ac:dyDescent="0.2">
      <c r="A271" s="12">
        <v>288</v>
      </c>
      <c r="B271" s="3" t="s">
        <v>1417</v>
      </c>
      <c r="C271" s="4" t="s">
        <v>16</v>
      </c>
      <c r="D271" s="4" t="s">
        <v>17</v>
      </c>
      <c r="E271" s="4" t="s">
        <v>1418</v>
      </c>
      <c r="F271" s="5" t="s">
        <v>816</v>
      </c>
      <c r="G271" s="5" t="s">
        <v>502</v>
      </c>
      <c r="H271" s="4" t="s">
        <v>1419</v>
      </c>
      <c r="I271" s="4" t="s">
        <v>1420</v>
      </c>
      <c r="J271" s="6" t="s">
        <v>1196</v>
      </c>
      <c r="K271" s="6">
        <v>45496</v>
      </c>
      <c r="L271" s="7">
        <v>27502500</v>
      </c>
      <c r="M271" s="7">
        <v>5500500</v>
      </c>
      <c r="N271" s="7">
        <f t="shared" si="11"/>
        <v>22002000</v>
      </c>
      <c r="O271" s="8">
        <f t="shared" si="12"/>
        <v>0.2</v>
      </c>
      <c r="P271" s="9" t="s">
        <v>1421</v>
      </c>
      <c r="Q271" s="5" t="s">
        <v>112</v>
      </c>
    </row>
    <row r="272" spans="1:17" ht="65" x14ac:dyDescent="0.2">
      <c r="A272" s="12">
        <v>289</v>
      </c>
      <c r="B272" s="3" t="s">
        <v>1422</v>
      </c>
      <c r="C272" s="4" t="s">
        <v>16</v>
      </c>
      <c r="D272" s="4" t="s">
        <v>17</v>
      </c>
      <c r="E272" s="4" t="s">
        <v>1423</v>
      </c>
      <c r="F272" s="5" t="s">
        <v>1424</v>
      </c>
      <c r="G272" s="5" t="s">
        <v>1425</v>
      </c>
      <c r="H272" s="4" t="s">
        <v>1325</v>
      </c>
      <c r="I272" s="4" t="s">
        <v>1426</v>
      </c>
      <c r="J272" s="6" t="s">
        <v>1179</v>
      </c>
      <c r="K272" s="6">
        <v>45496</v>
      </c>
      <c r="L272" s="7">
        <v>27502500</v>
      </c>
      <c r="M272" s="7">
        <v>5500500</v>
      </c>
      <c r="N272" s="7">
        <f t="shared" si="11"/>
        <v>22002000</v>
      </c>
      <c r="O272" s="8">
        <f t="shared" si="12"/>
        <v>0.2</v>
      </c>
      <c r="P272" s="9" t="s">
        <v>1427</v>
      </c>
      <c r="Q272" s="5" t="s">
        <v>112</v>
      </c>
    </row>
    <row r="273" spans="1:17" ht="78" x14ac:dyDescent="0.2">
      <c r="A273" s="12">
        <v>290</v>
      </c>
      <c r="B273" s="3" t="s">
        <v>1428</v>
      </c>
      <c r="C273" s="4" t="s">
        <v>16</v>
      </c>
      <c r="D273" s="4" t="s">
        <v>17</v>
      </c>
      <c r="E273" s="4" t="s">
        <v>1429</v>
      </c>
      <c r="F273" s="5" t="s">
        <v>1430</v>
      </c>
      <c r="G273" s="5" t="s">
        <v>1431</v>
      </c>
      <c r="H273" s="4" t="s">
        <v>1432</v>
      </c>
      <c r="I273" s="4" t="s">
        <v>1292</v>
      </c>
      <c r="J273" s="6" t="s">
        <v>1239</v>
      </c>
      <c r="K273" s="6">
        <v>45498</v>
      </c>
      <c r="L273" s="7">
        <v>20500500</v>
      </c>
      <c r="M273" s="7">
        <v>4100100</v>
      </c>
      <c r="N273" s="7">
        <f t="shared" si="11"/>
        <v>16400400</v>
      </c>
      <c r="O273" s="8">
        <f t="shared" si="12"/>
        <v>0.2</v>
      </c>
      <c r="P273" s="9" t="s">
        <v>1433</v>
      </c>
      <c r="Q273" s="5" t="s">
        <v>112</v>
      </c>
    </row>
    <row r="274" spans="1:17" ht="78" x14ac:dyDescent="0.2">
      <c r="A274" s="12">
        <v>291</v>
      </c>
      <c r="B274" s="3" t="s">
        <v>1434</v>
      </c>
      <c r="C274" s="4" t="s">
        <v>16</v>
      </c>
      <c r="D274" s="4" t="s">
        <v>17</v>
      </c>
      <c r="E274" s="4" t="s">
        <v>1435</v>
      </c>
      <c r="F274" s="5" t="s">
        <v>1436</v>
      </c>
      <c r="G274" s="5" t="s">
        <v>1437</v>
      </c>
      <c r="H274" s="4" t="s">
        <v>1438</v>
      </c>
      <c r="I274" s="4" t="s">
        <v>1203</v>
      </c>
      <c r="J274" s="6" t="s">
        <v>1239</v>
      </c>
      <c r="K274" s="6">
        <v>45498</v>
      </c>
      <c r="L274" s="7">
        <v>27502500</v>
      </c>
      <c r="M274" s="7">
        <v>5500500</v>
      </c>
      <c r="N274" s="7">
        <f t="shared" si="11"/>
        <v>22002000</v>
      </c>
      <c r="O274" s="8">
        <f t="shared" si="12"/>
        <v>0.2</v>
      </c>
      <c r="P274" s="9" t="s">
        <v>1439</v>
      </c>
      <c r="Q274" s="5" t="s">
        <v>112</v>
      </c>
    </row>
    <row r="275" spans="1:17" ht="65" x14ac:dyDescent="0.2">
      <c r="A275" s="12">
        <v>292</v>
      </c>
      <c r="B275" s="3" t="s">
        <v>1440</v>
      </c>
      <c r="C275" s="4" t="s">
        <v>16</v>
      </c>
      <c r="D275" s="4" t="s">
        <v>17</v>
      </c>
      <c r="E275" s="4" t="s">
        <v>1441</v>
      </c>
      <c r="F275" s="5" t="s">
        <v>1442</v>
      </c>
      <c r="G275" s="5" t="s">
        <v>1443</v>
      </c>
      <c r="H275" s="4" t="s">
        <v>1444</v>
      </c>
      <c r="I275" s="4" t="s">
        <v>1445</v>
      </c>
      <c r="J275" s="6" t="s">
        <v>1196</v>
      </c>
      <c r="K275" s="6">
        <v>45499</v>
      </c>
      <c r="L275" s="7">
        <v>27502500</v>
      </c>
      <c r="M275" s="7">
        <v>5500500</v>
      </c>
      <c r="N275" s="7">
        <f t="shared" si="11"/>
        <v>22002000</v>
      </c>
      <c r="O275" s="8">
        <f t="shared" si="12"/>
        <v>0.2</v>
      </c>
      <c r="P275" s="9" t="s">
        <v>1446</v>
      </c>
      <c r="Q275" s="5" t="s">
        <v>112</v>
      </c>
    </row>
    <row r="276" spans="1:17" ht="65" x14ac:dyDescent="0.2">
      <c r="A276" s="12">
        <v>293</v>
      </c>
      <c r="B276" s="3" t="s">
        <v>1447</v>
      </c>
      <c r="C276" s="4" t="s">
        <v>16</v>
      </c>
      <c r="D276" s="4" t="s">
        <v>17</v>
      </c>
      <c r="E276" s="4" t="s">
        <v>1448</v>
      </c>
      <c r="F276" s="5" t="s">
        <v>1449</v>
      </c>
      <c r="G276" s="5" t="s">
        <v>1450</v>
      </c>
      <c r="H276" s="4" t="s">
        <v>1451</v>
      </c>
      <c r="I276" s="4" t="s">
        <v>1219</v>
      </c>
      <c r="J276" s="6" t="s">
        <v>1179</v>
      </c>
      <c r="K276" s="6">
        <v>45498</v>
      </c>
      <c r="L276" s="7">
        <v>20500500</v>
      </c>
      <c r="M276" s="7">
        <v>4100100</v>
      </c>
      <c r="N276" s="7">
        <f t="shared" si="11"/>
        <v>16400400</v>
      </c>
      <c r="O276" s="8">
        <f t="shared" si="12"/>
        <v>0.2</v>
      </c>
      <c r="P276" s="9" t="s">
        <v>1452</v>
      </c>
      <c r="Q276" s="5" t="s">
        <v>112</v>
      </c>
    </row>
    <row r="277" spans="1:17" ht="65" x14ac:dyDescent="0.2">
      <c r="A277" s="12">
        <v>294</v>
      </c>
      <c r="B277" s="3" t="s">
        <v>1453</v>
      </c>
      <c r="C277" s="4" t="s">
        <v>16</v>
      </c>
      <c r="D277" s="4" t="s">
        <v>17</v>
      </c>
      <c r="E277" s="4" t="s">
        <v>1454</v>
      </c>
      <c r="F277" s="5" t="s">
        <v>1455</v>
      </c>
      <c r="G277" s="5" t="s">
        <v>1456</v>
      </c>
      <c r="H277" s="4" t="s">
        <v>1457</v>
      </c>
      <c r="I277" s="4" t="s">
        <v>1458</v>
      </c>
      <c r="J277" s="6" t="s">
        <v>1239</v>
      </c>
      <c r="K277" s="6">
        <v>45530</v>
      </c>
      <c r="L277" s="7">
        <v>27502500</v>
      </c>
      <c r="M277" s="7">
        <v>5500500</v>
      </c>
      <c r="N277" s="7">
        <f t="shared" si="11"/>
        <v>22002000</v>
      </c>
      <c r="O277" s="8">
        <f t="shared" si="12"/>
        <v>0.2</v>
      </c>
      <c r="P277" s="9" t="s">
        <v>1459</v>
      </c>
      <c r="Q277" s="5" t="s">
        <v>112</v>
      </c>
    </row>
    <row r="278" spans="1:17" ht="78" x14ac:dyDescent="0.2">
      <c r="A278" s="12">
        <v>295</v>
      </c>
      <c r="B278" s="3" t="s">
        <v>1460</v>
      </c>
      <c r="C278" s="4" t="s">
        <v>16</v>
      </c>
      <c r="D278" s="4" t="s">
        <v>17</v>
      </c>
      <c r="E278" s="4" t="s">
        <v>1461</v>
      </c>
      <c r="F278" s="5" t="s">
        <v>1462</v>
      </c>
      <c r="G278" s="5" t="s">
        <v>1463</v>
      </c>
      <c r="H278" s="4" t="s">
        <v>1464</v>
      </c>
      <c r="I278" s="4" t="s">
        <v>1465</v>
      </c>
      <c r="J278" s="6" t="s">
        <v>1239</v>
      </c>
      <c r="K278" s="6">
        <v>45502</v>
      </c>
      <c r="L278" s="7">
        <v>15000000</v>
      </c>
      <c r="M278" s="7">
        <v>3000000</v>
      </c>
      <c r="N278" s="7">
        <f t="shared" si="11"/>
        <v>12000000</v>
      </c>
      <c r="O278" s="8">
        <f t="shared" si="12"/>
        <v>0.2</v>
      </c>
      <c r="P278" s="9" t="s">
        <v>1467</v>
      </c>
      <c r="Q278" s="5" t="s">
        <v>112</v>
      </c>
    </row>
    <row r="279" spans="1:17" ht="78" x14ac:dyDescent="0.2">
      <c r="A279" s="12">
        <v>296</v>
      </c>
      <c r="B279" s="3" t="s">
        <v>1468</v>
      </c>
      <c r="C279" s="4" t="s">
        <v>16</v>
      </c>
      <c r="D279" s="4" t="s">
        <v>17</v>
      </c>
      <c r="E279" s="4" t="s">
        <v>1469</v>
      </c>
      <c r="F279" s="5" t="s">
        <v>1470</v>
      </c>
      <c r="G279" s="5" t="s">
        <v>1471</v>
      </c>
      <c r="H279" s="4" t="s">
        <v>1472</v>
      </c>
      <c r="I279" s="4" t="s">
        <v>937</v>
      </c>
      <c r="J279" s="6" t="s">
        <v>1239</v>
      </c>
      <c r="K279" s="6"/>
      <c r="L279" s="7">
        <v>20500500</v>
      </c>
      <c r="M279" s="7">
        <v>4100100</v>
      </c>
      <c r="N279" s="7">
        <f t="shared" si="11"/>
        <v>16400400</v>
      </c>
      <c r="O279" s="8">
        <f t="shared" si="12"/>
        <v>0.2</v>
      </c>
      <c r="P279" s="9" t="s">
        <v>1473</v>
      </c>
      <c r="Q279" s="5" t="s">
        <v>112</v>
      </c>
    </row>
    <row r="280" spans="1:17" ht="104" x14ac:dyDescent="0.2">
      <c r="A280" s="12">
        <v>297</v>
      </c>
      <c r="B280" s="3" t="s">
        <v>1474</v>
      </c>
      <c r="C280" s="4" t="s">
        <v>16</v>
      </c>
      <c r="D280" s="4" t="s">
        <v>17</v>
      </c>
      <c r="E280" s="4" t="s">
        <v>1475</v>
      </c>
      <c r="F280" s="5" t="s">
        <v>1476</v>
      </c>
      <c r="G280" s="5" t="s">
        <v>1477</v>
      </c>
      <c r="H280" s="4" t="s">
        <v>1478</v>
      </c>
      <c r="I280" s="4" t="s">
        <v>1374</v>
      </c>
      <c r="J280" s="6" t="s">
        <v>1179</v>
      </c>
      <c r="K280" s="6">
        <v>45498</v>
      </c>
      <c r="L280" s="7">
        <v>33502500</v>
      </c>
      <c r="M280" s="7">
        <v>6700500</v>
      </c>
      <c r="N280" s="7">
        <f t="shared" si="11"/>
        <v>26802000</v>
      </c>
      <c r="O280" s="8">
        <f t="shared" si="12"/>
        <v>0.2</v>
      </c>
      <c r="P280" s="9" t="s">
        <v>1479</v>
      </c>
      <c r="Q280" s="5" t="s">
        <v>112</v>
      </c>
    </row>
    <row r="281" spans="1:17" ht="104" x14ac:dyDescent="0.2">
      <c r="A281" s="12">
        <v>298</v>
      </c>
      <c r="B281" s="3" t="s">
        <v>1480</v>
      </c>
      <c r="C281" s="4" t="s">
        <v>16</v>
      </c>
      <c r="D281" s="4" t="s">
        <v>17</v>
      </c>
      <c r="E281" s="4" t="s">
        <v>1481</v>
      </c>
      <c r="F281" s="5" t="s">
        <v>1482</v>
      </c>
      <c r="G281" s="5" t="s">
        <v>329</v>
      </c>
      <c r="H281" s="4" t="s">
        <v>1483</v>
      </c>
      <c r="I281" s="4" t="s">
        <v>937</v>
      </c>
      <c r="J281" s="6" t="s">
        <v>1179</v>
      </c>
      <c r="K281" s="6"/>
      <c r="L281" s="7">
        <v>33502500</v>
      </c>
      <c r="M281" s="7">
        <v>6700500</v>
      </c>
      <c r="N281" s="7">
        <f t="shared" si="11"/>
        <v>26802000</v>
      </c>
      <c r="O281" s="8">
        <f t="shared" si="12"/>
        <v>0.2</v>
      </c>
      <c r="P281" s="9" t="s">
        <v>1484</v>
      </c>
      <c r="Q281" s="5" t="s">
        <v>112</v>
      </c>
    </row>
    <row r="282" spans="1:17" ht="78" x14ac:dyDescent="0.2">
      <c r="A282" s="12">
        <v>299</v>
      </c>
      <c r="B282" s="3" t="s">
        <v>1485</v>
      </c>
      <c r="C282" s="4" t="s">
        <v>16</v>
      </c>
      <c r="D282" s="4" t="s">
        <v>17</v>
      </c>
      <c r="E282" s="4" t="s">
        <v>1486</v>
      </c>
      <c r="F282" s="5" t="s">
        <v>1487</v>
      </c>
      <c r="G282" s="5" t="s">
        <v>1488</v>
      </c>
      <c r="H282" s="4" t="s">
        <v>1489</v>
      </c>
      <c r="I282" s="4" t="s">
        <v>1432</v>
      </c>
      <c r="J282" s="6" t="s">
        <v>1179</v>
      </c>
      <c r="K282" s="6">
        <v>45498</v>
      </c>
      <c r="L282" s="7">
        <v>27502500</v>
      </c>
      <c r="M282" s="7">
        <v>5500500</v>
      </c>
      <c r="N282" s="7">
        <f t="shared" si="11"/>
        <v>22002000</v>
      </c>
      <c r="O282" s="8">
        <f t="shared" si="12"/>
        <v>0.2</v>
      </c>
      <c r="P282" s="9" t="s">
        <v>1490</v>
      </c>
      <c r="Q282" s="5" t="s">
        <v>112</v>
      </c>
    </row>
    <row r="283" spans="1:17" ht="91" x14ac:dyDescent="0.2">
      <c r="A283" s="12">
        <v>300</v>
      </c>
      <c r="B283" s="3" t="s">
        <v>1491</v>
      </c>
      <c r="C283" s="4" t="s">
        <v>16</v>
      </c>
      <c r="D283" s="4" t="s">
        <v>17</v>
      </c>
      <c r="E283" s="4" t="s">
        <v>1492</v>
      </c>
      <c r="F283" s="5" t="s">
        <v>1493</v>
      </c>
      <c r="G283" s="5" t="s">
        <v>1494</v>
      </c>
      <c r="H283" s="4" t="s">
        <v>1458</v>
      </c>
      <c r="I283" s="4" t="s">
        <v>937</v>
      </c>
      <c r="J283" s="6" t="s">
        <v>1179</v>
      </c>
      <c r="K283" s="6"/>
      <c r="L283" s="7">
        <v>20500500</v>
      </c>
      <c r="M283" s="7">
        <v>4100100</v>
      </c>
      <c r="N283" s="7">
        <f t="shared" si="11"/>
        <v>16400400</v>
      </c>
      <c r="O283" s="8">
        <f t="shared" si="12"/>
        <v>0.2</v>
      </c>
      <c r="P283" s="9" t="s">
        <v>1495</v>
      </c>
      <c r="Q283" s="5" t="s">
        <v>112</v>
      </c>
    </row>
    <row r="284" spans="1:17" ht="65" x14ac:dyDescent="0.2">
      <c r="A284" s="12">
        <v>301</v>
      </c>
      <c r="B284" s="3" t="s">
        <v>1496</v>
      </c>
      <c r="C284" s="4" t="s">
        <v>16</v>
      </c>
      <c r="D284" s="4" t="s">
        <v>17</v>
      </c>
      <c r="E284" s="4" t="s">
        <v>1423</v>
      </c>
      <c r="F284" s="5" t="s">
        <v>1424</v>
      </c>
      <c r="G284" s="5" t="s">
        <v>1497</v>
      </c>
      <c r="H284" s="4" t="s">
        <v>1325</v>
      </c>
      <c r="I284" s="4" t="s">
        <v>937</v>
      </c>
      <c r="J284" s="6" t="s">
        <v>1179</v>
      </c>
      <c r="K284" s="6"/>
      <c r="L284" s="7">
        <v>27502500</v>
      </c>
      <c r="M284" s="7">
        <f>6030450+5500500</f>
        <v>11530950</v>
      </c>
      <c r="N284" s="7">
        <f t="shared" si="11"/>
        <v>15971550</v>
      </c>
      <c r="O284" s="8">
        <f t="shared" si="12"/>
        <v>0.4192691573493319</v>
      </c>
      <c r="P284" s="9"/>
      <c r="Q284" s="5" t="s">
        <v>112</v>
      </c>
    </row>
    <row r="285" spans="1:17" ht="78" x14ac:dyDescent="0.2">
      <c r="A285" s="12">
        <v>302</v>
      </c>
      <c r="B285" s="3" t="s">
        <v>1498</v>
      </c>
      <c r="C285" s="4" t="s">
        <v>16</v>
      </c>
      <c r="D285" s="4" t="s">
        <v>17</v>
      </c>
      <c r="E285" s="4" t="s">
        <v>1499</v>
      </c>
      <c r="F285" s="5" t="s">
        <v>1500</v>
      </c>
      <c r="G285" s="5" t="s">
        <v>1501</v>
      </c>
      <c r="H285" s="4" t="s">
        <v>1502</v>
      </c>
      <c r="I285" s="4" t="s">
        <v>1438</v>
      </c>
      <c r="J285" s="6" t="s">
        <v>1246</v>
      </c>
      <c r="K285" s="6">
        <v>45499</v>
      </c>
      <c r="L285" s="7">
        <v>27502500</v>
      </c>
      <c r="M285" s="7">
        <v>5500500</v>
      </c>
      <c r="N285" s="7">
        <f t="shared" si="11"/>
        <v>22002000</v>
      </c>
      <c r="O285" s="8">
        <f t="shared" si="12"/>
        <v>0.2</v>
      </c>
      <c r="P285" s="9" t="s">
        <v>1503</v>
      </c>
      <c r="Q285" s="5" t="s">
        <v>112</v>
      </c>
    </row>
    <row r="286" spans="1:17" ht="104" x14ac:dyDescent="0.2">
      <c r="A286" s="12">
        <v>303</v>
      </c>
      <c r="B286" s="3" t="s">
        <v>1504</v>
      </c>
      <c r="C286" s="4" t="s">
        <v>16</v>
      </c>
      <c r="D286" s="4" t="s">
        <v>17</v>
      </c>
      <c r="E286" s="4" t="s">
        <v>1505</v>
      </c>
      <c r="F286" s="5" t="s">
        <v>1506</v>
      </c>
      <c r="G286" s="5" t="s">
        <v>1131</v>
      </c>
      <c r="H286" s="4" t="s">
        <v>862</v>
      </c>
      <c r="I286" s="4" t="s">
        <v>937</v>
      </c>
      <c r="J286" s="6" t="s">
        <v>787</v>
      </c>
      <c r="K286" s="6"/>
      <c r="L286" s="7">
        <v>27502500</v>
      </c>
      <c r="M286" s="7">
        <f>4950450+5500500</f>
        <v>10450950</v>
      </c>
      <c r="N286" s="7">
        <f t="shared" si="11"/>
        <v>17051550</v>
      </c>
      <c r="O286" s="8">
        <f t="shared" si="12"/>
        <v>0.38</v>
      </c>
      <c r="P286" s="9" t="s">
        <v>1507</v>
      </c>
      <c r="Q286" s="5" t="s">
        <v>112</v>
      </c>
    </row>
    <row r="287" spans="1:17" ht="65" x14ac:dyDescent="0.2">
      <c r="A287" s="12">
        <v>304</v>
      </c>
      <c r="B287" s="3" t="s">
        <v>1508</v>
      </c>
      <c r="C287" s="4" t="s">
        <v>16</v>
      </c>
      <c r="D287" s="4" t="s">
        <v>17</v>
      </c>
      <c r="E287" s="4" t="s">
        <v>1509</v>
      </c>
      <c r="F287" s="5" t="s">
        <v>1510</v>
      </c>
      <c r="G287" s="5" t="s">
        <v>1511</v>
      </c>
      <c r="H287" s="4" t="s">
        <v>1512</v>
      </c>
      <c r="I287" s="4" t="s">
        <v>937</v>
      </c>
      <c r="J287" s="6" t="s">
        <v>1196</v>
      </c>
      <c r="K287" s="6"/>
      <c r="L287" s="7">
        <v>27502500</v>
      </c>
      <c r="M287" s="7">
        <v>5500500</v>
      </c>
      <c r="N287" s="7">
        <f t="shared" si="11"/>
        <v>22002000</v>
      </c>
      <c r="O287" s="8">
        <f t="shared" si="12"/>
        <v>0.2</v>
      </c>
      <c r="P287" s="9" t="s">
        <v>1513</v>
      </c>
      <c r="Q287" s="5" t="s">
        <v>112</v>
      </c>
    </row>
    <row r="288" spans="1:17" ht="91" x14ac:dyDescent="0.2">
      <c r="A288" s="12">
        <v>305</v>
      </c>
      <c r="B288" s="3" t="s">
        <v>1514</v>
      </c>
      <c r="C288" s="4" t="s">
        <v>16</v>
      </c>
      <c r="D288" s="4" t="s">
        <v>17</v>
      </c>
      <c r="E288" s="4" t="s">
        <v>1006</v>
      </c>
      <c r="F288" s="5" t="s">
        <v>1007</v>
      </c>
      <c r="G288" s="5" t="s">
        <v>1515</v>
      </c>
      <c r="H288" s="4" t="s">
        <v>1516</v>
      </c>
      <c r="I288" s="4" t="s">
        <v>937</v>
      </c>
      <c r="J288" s="6" t="s">
        <v>1179</v>
      </c>
      <c r="K288" s="6"/>
      <c r="L288" s="7">
        <v>27502500</v>
      </c>
      <c r="M288" s="7">
        <v>5500500</v>
      </c>
      <c r="N288" s="7">
        <f t="shared" si="11"/>
        <v>22002000</v>
      </c>
      <c r="O288" s="8">
        <f t="shared" si="12"/>
        <v>0.2</v>
      </c>
      <c r="P288" s="9" t="s">
        <v>1517</v>
      </c>
      <c r="Q288" s="5" t="s">
        <v>112</v>
      </c>
    </row>
    <row r="289" spans="1:17" ht="65" x14ac:dyDescent="0.2">
      <c r="A289" s="12">
        <v>306</v>
      </c>
      <c r="B289" s="3" t="s">
        <v>1518</v>
      </c>
      <c r="C289" s="4" t="s">
        <v>16</v>
      </c>
      <c r="D289" s="4" t="s">
        <v>17</v>
      </c>
      <c r="E289" s="4" t="s">
        <v>1519</v>
      </c>
      <c r="F289" s="5" t="s">
        <v>1520</v>
      </c>
      <c r="G289" s="5" t="s">
        <v>1521</v>
      </c>
      <c r="H289" s="4" t="s">
        <v>1522</v>
      </c>
      <c r="I289" s="4" t="s">
        <v>937</v>
      </c>
      <c r="J289" s="6" t="s">
        <v>1196</v>
      </c>
      <c r="K289" s="6"/>
      <c r="L289" s="7">
        <v>27502500</v>
      </c>
      <c r="M289" s="7">
        <v>5500500</v>
      </c>
      <c r="N289" s="7">
        <f t="shared" si="11"/>
        <v>22002000</v>
      </c>
      <c r="O289" s="8">
        <f t="shared" si="12"/>
        <v>0.2</v>
      </c>
      <c r="P289" s="9" t="s">
        <v>1523</v>
      </c>
      <c r="Q289" s="5" t="s">
        <v>112</v>
      </c>
    </row>
    <row r="290" spans="1:17" ht="52" x14ac:dyDescent="0.2">
      <c r="A290" s="12">
        <v>307</v>
      </c>
      <c r="B290" s="3" t="s">
        <v>1524</v>
      </c>
      <c r="C290" s="4" t="s">
        <v>16</v>
      </c>
      <c r="D290" s="4" t="s">
        <v>17</v>
      </c>
      <c r="E290" s="4" t="s">
        <v>1525</v>
      </c>
      <c r="F290" s="5" t="s">
        <v>1526</v>
      </c>
      <c r="G290" s="5" t="s">
        <v>660</v>
      </c>
      <c r="H290" s="4" t="s">
        <v>1527</v>
      </c>
      <c r="I290" s="4" t="s">
        <v>937</v>
      </c>
      <c r="J290" s="6" t="s">
        <v>1196</v>
      </c>
      <c r="K290" s="6"/>
      <c r="L290" s="7">
        <v>27502500</v>
      </c>
      <c r="M290" s="7">
        <v>5500500</v>
      </c>
      <c r="N290" s="7">
        <f t="shared" si="11"/>
        <v>22002000</v>
      </c>
      <c r="O290" s="8">
        <f t="shared" si="12"/>
        <v>0.2</v>
      </c>
      <c r="P290" s="9" t="s">
        <v>1528</v>
      </c>
      <c r="Q290" s="5" t="s">
        <v>112</v>
      </c>
    </row>
    <row r="291" spans="1:17" ht="104" x14ac:dyDescent="0.2">
      <c r="A291" s="12">
        <v>308</v>
      </c>
      <c r="B291" s="3" t="s">
        <v>1529</v>
      </c>
      <c r="C291" s="4" t="s">
        <v>16</v>
      </c>
      <c r="D291" s="4" t="s">
        <v>17</v>
      </c>
      <c r="E291" s="4" t="s">
        <v>1530</v>
      </c>
      <c r="F291" s="5" t="s">
        <v>1531</v>
      </c>
      <c r="G291" s="5" t="s">
        <v>1532</v>
      </c>
      <c r="H291" s="4" t="s">
        <v>1533</v>
      </c>
      <c r="I291" s="4" t="s">
        <v>937</v>
      </c>
      <c r="J291" s="6" t="s">
        <v>1196</v>
      </c>
      <c r="K291" s="6"/>
      <c r="L291" s="7">
        <v>33502500</v>
      </c>
      <c r="M291" s="7">
        <v>6700500</v>
      </c>
      <c r="N291" s="7">
        <f t="shared" si="11"/>
        <v>26802000</v>
      </c>
      <c r="O291" s="8">
        <f t="shared" si="12"/>
        <v>0.2</v>
      </c>
      <c r="P291" s="9" t="s">
        <v>1534</v>
      </c>
      <c r="Q291" s="5" t="s">
        <v>112</v>
      </c>
    </row>
    <row r="292" spans="1:17" ht="65" x14ac:dyDescent="0.2">
      <c r="A292" s="12">
        <v>309</v>
      </c>
      <c r="B292" s="3" t="s">
        <v>1535</v>
      </c>
      <c r="C292" s="4" t="s">
        <v>16</v>
      </c>
      <c r="D292" s="4" t="s">
        <v>17</v>
      </c>
      <c r="E292" s="4" t="s">
        <v>1536</v>
      </c>
      <c r="F292" s="5" t="s">
        <v>1537</v>
      </c>
      <c r="G292" s="5" t="s">
        <v>1538</v>
      </c>
      <c r="H292" s="4" t="s">
        <v>1539</v>
      </c>
      <c r="I292" s="4" t="s">
        <v>1245</v>
      </c>
      <c r="J292" s="6" t="s">
        <v>1540</v>
      </c>
      <c r="K292" s="6">
        <v>45499</v>
      </c>
      <c r="L292" s="7">
        <v>27502500</v>
      </c>
      <c r="M292" s="7">
        <v>5500500</v>
      </c>
      <c r="N292" s="7">
        <f t="shared" si="11"/>
        <v>22002000</v>
      </c>
      <c r="O292" s="8">
        <f t="shared" si="12"/>
        <v>0.2</v>
      </c>
      <c r="P292" s="9" t="s">
        <v>1541</v>
      </c>
      <c r="Q292" s="5" t="s">
        <v>112</v>
      </c>
    </row>
    <row r="293" spans="1:17" ht="65" x14ac:dyDescent="0.2">
      <c r="A293" s="12">
        <v>310</v>
      </c>
      <c r="B293" s="3" t="s">
        <v>1542</v>
      </c>
      <c r="C293" s="4" t="s">
        <v>16</v>
      </c>
      <c r="D293" s="4" t="s">
        <v>17</v>
      </c>
      <c r="E293" s="4" t="s">
        <v>1543</v>
      </c>
      <c r="F293" s="5" t="s">
        <v>1544</v>
      </c>
      <c r="G293" s="5" t="s">
        <v>1545</v>
      </c>
      <c r="H293" s="4" t="s">
        <v>1546</v>
      </c>
      <c r="I293" s="4" t="s">
        <v>1252</v>
      </c>
      <c r="J293" s="6" t="s">
        <v>1196</v>
      </c>
      <c r="K293" s="6">
        <v>45499</v>
      </c>
      <c r="L293" s="7">
        <v>27502500</v>
      </c>
      <c r="M293" s="7">
        <v>5500500</v>
      </c>
      <c r="N293" s="7">
        <f t="shared" si="11"/>
        <v>22002000</v>
      </c>
      <c r="O293" s="8">
        <f t="shared" si="12"/>
        <v>0.2</v>
      </c>
      <c r="P293" s="9" t="s">
        <v>1547</v>
      </c>
      <c r="Q293" s="5" t="s">
        <v>112</v>
      </c>
    </row>
    <row r="294" spans="1:17" ht="104" x14ac:dyDescent="0.2">
      <c r="A294" s="12">
        <v>311</v>
      </c>
      <c r="B294" s="3" t="s">
        <v>1548</v>
      </c>
      <c r="C294" s="4" t="s">
        <v>16</v>
      </c>
      <c r="D294" s="4" t="s">
        <v>17</v>
      </c>
      <c r="E294" s="4" t="s">
        <v>1549</v>
      </c>
      <c r="F294" s="5" t="s">
        <v>1550</v>
      </c>
      <c r="G294" s="5" t="s">
        <v>1551</v>
      </c>
      <c r="H294" s="4" t="s">
        <v>1552</v>
      </c>
      <c r="I294" s="4" t="s">
        <v>1553</v>
      </c>
      <c r="J294" s="6" t="s">
        <v>1196</v>
      </c>
      <c r="K294" s="6">
        <v>45502</v>
      </c>
      <c r="L294" s="7">
        <v>27502500</v>
      </c>
      <c r="M294" s="7">
        <v>5500500</v>
      </c>
      <c r="N294" s="7">
        <f t="shared" si="11"/>
        <v>22002000</v>
      </c>
      <c r="O294" s="8">
        <f t="shared" si="12"/>
        <v>0.2</v>
      </c>
      <c r="P294" s="9" t="s">
        <v>1554</v>
      </c>
      <c r="Q294" s="5" t="s">
        <v>112</v>
      </c>
    </row>
    <row r="295" spans="1:17" ht="65" x14ac:dyDescent="0.2">
      <c r="A295" s="12">
        <v>312</v>
      </c>
      <c r="B295" s="3" t="s">
        <v>1555</v>
      </c>
      <c r="C295" s="4" t="s">
        <v>16</v>
      </c>
      <c r="D295" s="4" t="s">
        <v>17</v>
      </c>
      <c r="E295" s="4" t="s">
        <v>1556</v>
      </c>
      <c r="F295" s="5" t="s">
        <v>1557</v>
      </c>
      <c r="G295" s="5" t="s">
        <v>1558</v>
      </c>
      <c r="H295" s="4" t="s">
        <v>1559</v>
      </c>
      <c r="I295" s="4" t="s">
        <v>1194</v>
      </c>
      <c r="J295" s="6" t="s">
        <v>1540</v>
      </c>
      <c r="K295" s="6">
        <v>45499</v>
      </c>
      <c r="L295" s="7">
        <v>27502500</v>
      </c>
      <c r="M295" s="7">
        <v>5500500</v>
      </c>
      <c r="N295" s="7">
        <f t="shared" si="11"/>
        <v>22002000</v>
      </c>
      <c r="O295" s="8">
        <f t="shared" si="12"/>
        <v>0.2</v>
      </c>
      <c r="P295" s="9" t="s">
        <v>1560</v>
      </c>
      <c r="Q295" s="5" t="s">
        <v>112</v>
      </c>
    </row>
    <row r="296" spans="1:17" s="25" customFormat="1" ht="78" x14ac:dyDescent="0.2">
      <c r="A296" s="16">
        <v>313</v>
      </c>
      <c r="B296" s="3" t="s">
        <v>1561</v>
      </c>
      <c r="C296" s="4" t="s">
        <v>16</v>
      </c>
      <c r="D296" s="4" t="s">
        <v>17</v>
      </c>
      <c r="E296" s="4" t="s">
        <v>1562</v>
      </c>
      <c r="F296" s="5" t="s">
        <v>1563</v>
      </c>
      <c r="G296" s="5" t="s">
        <v>1564</v>
      </c>
      <c r="H296" s="4" t="s">
        <v>1565</v>
      </c>
      <c r="I296" s="4" t="s">
        <v>1185</v>
      </c>
      <c r="J296" s="6" t="s">
        <v>1196</v>
      </c>
      <c r="K296" s="6">
        <v>45499</v>
      </c>
      <c r="L296" s="7">
        <v>33502500</v>
      </c>
      <c r="M296" s="7">
        <v>6700500</v>
      </c>
      <c r="N296" s="7">
        <f t="shared" si="11"/>
        <v>26802000</v>
      </c>
      <c r="O296" s="8">
        <f t="shared" si="12"/>
        <v>0.2</v>
      </c>
      <c r="P296" s="9" t="s">
        <v>1566</v>
      </c>
      <c r="Q296" s="5" t="s">
        <v>112</v>
      </c>
    </row>
    <row r="297" spans="1:17" ht="65" x14ac:dyDescent="0.2">
      <c r="A297" s="12">
        <v>314</v>
      </c>
      <c r="B297" s="3" t="s">
        <v>1567</v>
      </c>
      <c r="C297" s="4" t="s">
        <v>16</v>
      </c>
      <c r="D297" s="4" t="s">
        <v>17</v>
      </c>
      <c r="E297" s="4" t="s">
        <v>1568</v>
      </c>
      <c r="F297" s="5" t="s">
        <v>1569</v>
      </c>
      <c r="G297" s="5" t="s">
        <v>1570</v>
      </c>
      <c r="H297" s="4" t="s">
        <v>1571</v>
      </c>
      <c r="I297" s="4" t="s">
        <v>1381</v>
      </c>
      <c r="J297" s="6" t="s">
        <v>1213</v>
      </c>
      <c r="K297" s="6">
        <v>45499</v>
      </c>
      <c r="L297" s="7">
        <v>27502500</v>
      </c>
      <c r="M297" s="7">
        <v>5500500</v>
      </c>
      <c r="N297" s="7">
        <f t="shared" si="11"/>
        <v>22002000</v>
      </c>
      <c r="O297" s="8">
        <f t="shared" si="12"/>
        <v>0.2</v>
      </c>
      <c r="P297" s="9" t="s">
        <v>1572</v>
      </c>
      <c r="Q297" s="5" t="s">
        <v>112</v>
      </c>
    </row>
    <row r="298" spans="1:17" ht="78" x14ac:dyDescent="0.2">
      <c r="A298" s="12">
        <v>315</v>
      </c>
      <c r="B298" s="3" t="s">
        <v>1573</v>
      </c>
      <c r="C298" s="4" t="s">
        <v>16</v>
      </c>
      <c r="D298" s="4" t="s">
        <v>17</v>
      </c>
      <c r="E298" s="4" t="s">
        <v>1574</v>
      </c>
      <c r="F298" s="5" t="s">
        <v>1575</v>
      </c>
      <c r="G298" s="5" t="s">
        <v>1576</v>
      </c>
      <c r="H298" s="4" t="s">
        <v>1577</v>
      </c>
      <c r="I298" s="4" t="s">
        <v>1478</v>
      </c>
      <c r="J298" s="6" t="s">
        <v>1246</v>
      </c>
      <c r="K298" s="6">
        <v>45499</v>
      </c>
      <c r="L298" s="7">
        <v>20500500</v>
      </c>
      <c r="M298" s="7">
        <v>4100100</v>
      </c>
      <c r="N298" s="7">
        <f t="shared" si="11"/>
        <v>16400400</v>
      </c>
      <c r="O298" s="8">
        <f t="shared" si="12"/>
        <v>0.2</v>
      </c>
      <c r="P298" s="9" t="s">
        <v>1578</v>
      </c>
      <c r="Q298" s="5" t="s">
        <v>112</v>
      </c>
    </row>
    <row r="299" spans="1:17" ht="65" x14ac:dyDescent="0.2">
      <c r="A299" s="12">
        <v>316</v>
      </c>
      <c r="B299" s="3" t="s">
        <v>1579</v>
      </c>
      <c r="C299" s="4" t="s">
        <v>16</v>
      </c>
      <c r="D299" s="4" t="s">
        <v>17</v>
      </c>
      <c r="E299" s="4" t="s">
        <v>1580</v>
      </c>
      <c r="F299" s="5" t="s">
        <v>1581</v>
      </c>
      <c r="G299" s="5" t="s">
        <v>208</v>
      </c>
      <c r="H299" s="4" t="s">
        <v>1582</v>
      </c>
      <c r="I299" s="4" t="s">
        <v>1483</v>
      </c>
      <c r="J299" s="6" t="s">
        <v>1196</v>
      </c>
      <c r="K299" s="6">
        <v>45499</v>
      </c>
      <c r="L299" s="7">
        <v>33502500</v>
      </c>
      <c r="M299" s="7">
        <v>6700500</v>
      </c>
      <c r="N299" s="7">
        <f t="shared" si="11"/>
        <v>26802000</v>
      </c>
      <c r="O299" s="8">
        <f t="shared" si="12"/>
        <v>0.2</v>
      </c>
      <c r="P299" s="9" t="s">
        <v>1583</v>
      </c>
      <c r="Q299" s="5" t="s">
        <v>112</v>
      </c>
    </row>
    <row r="300" spans="1:17" ht="91" x14ac:dyDescent="0.2">
      <c r="A300" s="12">
        <v>317</v>
      </c>
      <c r="B300" s="3" t="s">
        <v>1584</v>
      </c>
      <c r="C300" s="4" t="s">
        <v>16</v>
      </c>
      <c r="D300" s="4" t="s">
        <v>17</v>
      </c>
      <c r="E300" s="4" t="s">
        <v>1585</v>
      </c>
      <c r="F300" s="5" t="s">
        <v>1586</v>
      </c>
      <c r="G300" s="5" t="s">
        <v>1587</v>
      </c>
      <c r="H300" s="4" t="s">
        <v>1588</v>
      </c>
      <c r="I300" s="4" t="s">
        <v>1489</v>
      </c>
      <c r="J300" s="6" t="s">
        <v>1344</v>
      </c>
      <c r="K300" s="6">
        <v>45499</v>
      </c>
      <c r="L300" s="7">
        <v>37500000</v>
      </c>
      <c r="M300" s="7">
        <v>7500000</v>
      </c>
      <c r="N300" s="7">
        <f t="shared" si="11"/>
        <v>30000000</v>
      </c>
      <c r="O300" s="8">
        <f t="shared" si="12"/>
        <v>0.2</v>
      </c>
      <c r="P300" s="9" t="s">
        <v>1589</v>
      </c>
      <c r="Q300" s="5" t="s">
        <v>112</v>
      </c>
    </row>
    <row r="301" spans="1:17" ht="91" x14ac:dyDescent="0.2">
      <c r="A301" s="12">
        <v>318</v>
      </c>
      <c r="B301" s="3" t="s">
        <v>1590</v>
      </c>
      <c r="C301" s="4" t="s">
        <v>16</v>
      </c>
      <c r="D301" s="4" t="s">
        <v>17</v>
      </c>
      <c r="E301" s="4" t="s">
        <v>1591</v>
      </c>
      <c r="F301" s="5" t="s">
        <v>1592</v>
      </c>
      <c r="G301" s="5" t="s">
        <v>1593</v>
      </c>
      <c r="H301" s="4" t="s">
        <v>1594</v>
      </c>
      <c r="I301" s="4" t="s">
        <v>1516</v>
      </c>
      <c r="J301" s="6" t="s">
        <v>1344</v>
      </c>
      <c r="K301" s="6">
        <v>45499</v>
      </c>
      <c r="L301" s="7">
        <v>4600200</v>
      </c>
      <c r="M301" s="7">
        <v>2300100</v>
      </c>
      <c r="N301" s="7">
        <f t="shared" si="11"/>
        <v>2300100</v>
      </c>
      <c r="O301" s="8">
        <f t="shared" si="12"/>
        <v>0.5</v>
      </c>
      <c r="P301" s="9" t="s">
        <v>1595</v>
      </c>
      <c r="Q301" s="5" t="s">
        <v>112</v>
      </c>
    </row>
    <row r="302" spans="1:17" ht="78" x14ac:dyDescent="0.2">
      <c r="A302" s="12">
        <v>319</v>
      </c>
      <c r="B302" s="3" t="s">
        <v>1596</v>
      </c>
      <c r="C302" s="4" t="s">
        <v>16</v>
      </c>
      <c r="D302" s="4" t="s">
        <v>17</v>
      </c>
      <c r="E302" s="4" t="s">
        <v>1597</v>
      </c>
      <c r="F302" s="5" t="s">
        <v>1598</v>
      </c>
      <c r="G302" s="5" t="s">
        <v>1599</v>
      </c>
      <c r="H302" s="4" t="s">
        <v>1600</v>
      </c>
      <c r="I302" s="4" t="s">
        <v>1601</v>
      </c>
      <c r="J302" s="6" t="s">
        <v>1344</v>
      </c>
      <c r="K302" s="6">
        <v>45502</v>
      </c>
      <c r="L302" s="7">
        <v>20500500</v>
      </c>
      <c r="M302" s="7">
        <v>1776710</v>
      </c>
      <c r="N302" s="7">
        <f t="shared" si="11"/>
        <v>18723790</v>
      </c>
      <c r="O302" s="8">
        <f t="shared" si="12"/>
        <v>8.666666666666667E-2</v>
      </c>
      <c r="P302" s="9" t="s">
        <v>1602</v>
      </c>
      <c r="Q302" s="5" t="s">
        <v>112</v>
      </c>
    </row>
    <row r="303" spans="1:17" ht="78" x14ac:dyDescent="0.2">
      <c r="A303" s="12">
        <v>320</v>
      </c>
      <c r="B303" s="3" t="s">
        <v>1603</v>
      </c>
      <c r="C303" s="4" t="s">
        <v>16</v>
      </c>
      <c r="D303" s="4" t="s">
        <v>17</v>
      </c>
      <c r="E303" s="4" t="s">
        <v>1604</v>
      </c>
      <c r="F303" s="5" t="s">
        <v>1605</v>
      </c>
      <c r="G303" s="5" t="s">
        <v>1606</v>
      </c>
      <c r="H303" s="4" t="s">
        <v>1607</v>
      </c>
      <c r="I303" s="4" t="s">
        <v>1349</v>
      </c>
      <c r="J303" s="6" t="s">
        <v>1344</v>
      </c>
      <c r="K303" s="6">
        <v>45499</v>
      </c>
      <c r="L303" s="7">
        <v>6000000</v>
      </c>
      <c r="M303" s="7">
        <v>3000000</v>
      </c>
      <c r="N303" s="7">
        <f t="shared" si="11"/>
        <v>3000000</v>
      </c>
      <c r="O303" s="8">
        <f t="shared" si="12"/>
        <v>0.5</v>
      </c>
      <c r="P303" s="9" t="s">
        <v>1608</v>
      </c>
      <c r="Q303" s="5" t="s">
        <v>112</v>
      </c>
    </row>
    <row r="304" spans="1:17" ht="91" x14ac:dyDescent="0.2">
      <c r="A304" s="12">
        <v>321</v>
      </c>
      <c r="B304" s="3" t="s">
        <v>1609</v>
      </c>
      <c r="C304" s="4" t="s">
        <v>16</v>
      </c>
      <c r="D304" s="4" t="s">
        <v>17</v>
      </c>
      <c r="E304" s="4" t="s">
        <v>1610</v>
      </c>
      <c r="F304" s="5" t="s">
        <v>1611</v>
      </c>
      <c r="G304" s="5" t="s">
        <v>1612</v>
      </c>
      <c r="H304" s="4" t="s">
        <v>1613</v>
      </c>
      <c r="I304" s="4" t="s">
        <v>1512</v>
      </c>
      <c r="J304" s="6" t="s">
        <v>1344</v>
      </c>
      <c r="K304" s="6">
        <v>45504</v>
      </c>
      <c r="L304" s="7">
        <v>11001000</v>
      </c>
      <c r="M304" s="7">
        <v>5500500</v>
      </c>
      <c r="N304" s="7">
        <f t="shared" si="11"/>
        <v>5500500</v>
      </c>
      <c r="O304" s="8">
        <f t="shared" si="12"/>
        <v>0.5</v>
      </c>
      <c r="P304" s="9" t="s">
        <v>1614</v>
      </c>
      <c r="Q304" s="5" t="s">
        <v>112</v>
      </c>
    </row>
    <row r="305" spans="1:17" ht="78" x14ac:dyDescent="0.2">
      <c r="A305" s="12">
        <v>322</v>
      </c>
      <c r="B305" s="3" t="s">
        <v>1615</v>
      </c>
      <c r="C305" s="4" t="s">
        <v>16</v>
      </c>
      <c r="D305" s="4" t="s">
        <v>17</v>
      </c>
      <c r="E305" s="4" t="s">
        <v>1616</v>
      </c>
      <c r="F305" s="5" t="s">
        <v>1617</v>
      </c>
      <c r="G305" s="5" t="s">
        <v>1618</v>
      </c>
      <c r="H305" s="4" t="s">
        <v>1619</v>
      </c>
      <c r="I305" s="4" t="s">
        <v>937</v>
      </c>
      <c r="J305" s="6" t="s">
        <v>1344</v>
      </c>
      <c r="K305" s="6"/>
      <c r="L305" s="7">
        <v>13401000</v>
      </c>
      <c r="M305" s="7">
        <v>6700500</v>
      </c>
      <c r="N305" s="7">
        <f t="shared" si="11"/>
        <v>6700500</v>
      </c>
      <c r="O305" s="8">
        <f t="shared" si="12"/>
        <v>0.5</v>
      </c>
      <c r="P305" s="9" t="s">
        <v>1620</v>
      </c>
      <c r="Q305" s="5" t="s">
        <v>112</v>
      </c>
    </row>
    <row r="306" spans="1:17" ht="104" x14ac:dyDescent="0.2">
      <c r="A306" s="12">
        <v>323</v>
      </c>
      <c r="B306" s="3" t="s">
        <v>1621</v>
      </c>
      <c r="C306" s="4" t="s">
        <v>16</v>
      </c>
      <c r="D306" s="4" t="s">
        <v>17</v>
      </c>
      <c r="E306" s="4" t="s">
        <v>1622</v>
      </c>
      <c r="F306" s="5" t="s">
        <v>1623</v>
      </c>
      <c r="G306" s="5" t="s">
        <v>1624</v>
      </c>
      <c r="H306" s="4" t="s">
        <v>1625</v>
      </c>
      <c r="I306" s="4" t="s">
        <v>1259</v>
      </c>
      <c r="J306" s="6" t="s">
        <v>1344</v>
      </c>
      <c r="K306" s="6">
        <v>45503</v>
      </c>
      <c r="L306" s="7">
        <v>11001000</v>
      </c>
      <c r="M306" s="7">
        <v>5500500</v>
      </c>
      <c r="N306" s="7">
        <f t="shared" si="11"/>
        <v>5500500</v>
      </c>
      <c r="O306" s="8">
        <f t="shared" si="12"/>
        <v>0.5</v>
      </c>
      <c r="P306" s="9" t="s">
        <v>1626</v>
      </c>
      <c r="Q306" s="5" t="s">
        <v>112</v>
      </c>
    </row>
    <row r="307" spans="1:17" ht="91" x14ac:dyDescent="0.2">
      <c r="A307" s="12">
        <v>324</v>
      </c>
      <c r="B307" s="3" t="s">
        <v>1627</v>
      </c>
      <c r="C307" s="4" t="s">
        <v>16</v>
      </c>
      <c r="D307" s="4" t="s">
        <v>17</v>
      </c>
      <c r="E307" s="4" t="s">
        <v>1628</v>
      </c>
      <c r="F307" s="5" t="s">
        <v>1629</v>
      </c>
      <c r="G307" s="5" t="s">
        <v>1630</v>
      </c>
      <c r="H307" s="4" t="s">
        <v>1631</v>
      </c>
      <c r="I307" s="4" t="s">
        <v>1582</v>
      </c>
      <c r="J307" s="6" t="s">
        <v>1286</v>
      </c>
      <c r="K307" s="6">
        <v>45503</v>
      </c>
      <c r="L307" s="7">
        <v>20500500</v>
      </c>
      <c r="M307" s="7">
        <v>4100100</v>
      </c>
      <c r="N307" s="7">
        <f t="shared" si="11"/>
        <v>16400400</v>
      </c>
      <c r="O307" s="8">
        <f t="shared" si="12"/>
        <v>0.2</v>
      </c>
      <c r="P307" s="9" t="s">
        <v>1632</v>
      </c>
      <c r="Q307" s="5" t="s">
        <v>112</v>
      </c>
    </row>
    <row r="308" spans="1:17" ht="195" x14ac:dyDescent="0.2">
      <c r="A308" s="12">
        <v>325</v>
      </c>
      <c r="B308" s="3" t="s">
        <v>1633</v>
      </c>
      <c r="C308" s="4" t="s">
        <v>16</v>
      </c>
      <c r="D308" s="4" t="s">
        <v>17</v>
      </c>
      <c r="E308" s="4" t="s">
        <v>1634</v>
      </c>
      <c r="F308" s="5" t="s">
        <v>839</v>
      </c>
      <c r="G308" s="5" t="s">
        <v>1635</v>
      </c>
      <c r="H308" s="4" t="s">
        <v>1636</v>
      </c>
      <c r="I308" s="4" t="s">
        <v>1336</v>
      </c>
      <c r="J308" s="6" t="s">
        <v>1196</v>
      </c>
      <c r="K308" s="6">
        <v>45503</v>
      </c>
      <c r="L308" s="7">
        <v>5500500</v>
      </c>
      <c r="M308" s="7">
        <v>5500500</v>
      </c>
      <c r="N308" s="7">
        <f t="shared" si="11"/>
        <v>0</v>
      </c>
      <c r="O308" s="8">
        <f t="shared" si="12"/>
        <v>1</v>
      </c>
      <c r="P308" s="9" t="s">
        <v>1637</v>
      </c>
      <c r="Q308" s="12" t="s">
        <v>22</v>
      </c>
    </row>
    <row r="309" spans="1:17" ht="169" x14ac:dyDescent="0.2">
      <c r="A309" s="12">
        <v>326</v>
      </c>
      <c r="B309" s="3" t="s">
        <v>1638</v>
      </c>
      <c r="C309" s="4" t="s">
        <v>16</v>
      </c>
      <c r="D309" s="4" t="s">
        <v>17</v>
      </c>
      <c r="E309" s="4" t="s">
        <v>1639</v>
      </c>
      <c r="F309" s="5" t="s">
        <v>835</v>
      </c>
      <c r="G309" s="5" t="s">
        <v>1640</v>
      </c>
      <c r="H309" s="4" t="s">
        <v>1641</v>
      </c>
      <c r="I309" s="4" t="s">
        <v>937</v>
      </c>
      <c r="J309" s="6" t="s">
        <v>1196</v>
      </c>
      <c r="K309" s="6"/>
      <c r="L309" s="7">
        <v>5500500</v>
      </c>
      <c r="M309" s="7">
        <v>5500500</v>
      </c>
      <c r="N309" s="7">
        <f t="shared" si="11"/>
        <v>0</v>
      </c>
      <c r="O309" s="8">
        <f t="shared" si="12"/>
        <v>1</v>
      </c>
      <c r="P309" s="9" t="s">
        <v>1642</v>
      </c>
      <c r="Q309" s="12" t="s">
        <v>22</v>
      </c>
    </row>
    <row r="310" spans="1:17" ht="182" x14ac:dyDescent="0.2">
      <c r="A310" s="12">
        <v>327</v>
      </c>
      <c r="B310" s="3" t="s">
        <v>1643</v>
      </c>
      <c r="C310" s="4" t="s">
        <v>16</v>
      </c>
      <c r="D310" s="4" t="s">
        <v>17</v>
      </c>
      <c r="E310" s="4" t="s">
        <v>1644</v>
      </c>
      <c r="F310" s="5" t="s">
        <v>829</v>
      </c>
      <c r="G310" s="5" t="s">
        <v>830</v>
      </c>
      <c r="H310" s="4" t="s">
        <v>1645</v>
      </c>
      <c r="I310" s="4" t="s">
        <v>1361</v>
      </c>
      <c r="J310" s="6" t="s">
        <v>1196</v>
      </c>
      <c r="K310" s="6">
        <v>45503</v>
      </c>
      <c r="L310" s="7">
        <v>5500500</v>
      </c>
      <c r="M310" s="7">
        <v>5500500</v>
      </c>
      <c r="N310" s="7">
        <f t="shared" si="11"/>
        <v>0</v>
      </c>
      <c r="O310" s="8">
        <f t="shared" si="12"/>
        <v>1</v>
      </c>
      <c r="P310" s="9" t="s">
        <v>1646</v>
      </c>
      <c r="Q310" s="12" t="s">
        <v>22</v>
      </c>
    </row>
    <row r="311" spans="1:17" ht="65" x14ac:dyDescent="0.2">
      <c r="A311" s="12">
        <v>328</v>
      </c>
      <c r="B311" s="3" t="s">
        <v>1647</v>
      </c>
      <c r="C311" s="4" t="s">
        <v>16</v>
      </c>
      <c r="D311" s="4" t="s">
        <v>17</v>
      </c>
      <c r="E311" s="4" t="s">
        <v>1648</v>
      </c>
      <c r="F311" s="5" t="s">
        <v>1649</v>
      </c>
      <c r="G311" s="5" t="s">
        <v>1650</v>
      </c>
      <c r="H311" s="4" t="s">
        <v>1651</v>
      </c>
      <c r="I311" s="4" t="s">
        <v>1652</v>
      </c>
      <c r="J311" s="6" t="s">
        <v>227</v>
      </c>
      <c r="K311" s="6">
        <v>45504</v>
      </c>
      <c r="L311" s="7">
        <v>27319150</v>
      </c>
      <c r="M311" s="7">
        <v>3483650</v>
      </c>
      <c r="N311" s="7">
        <f t="shared" si="11"/>
        <v>23835500</v>
      </c>
      <c r="O311" s="8">
        <f t="shared" si="12"/>
        <v>0.12751677852348994</v>
      </c>
      <c r="P311" s="9" t="s">
        <v>1653</v>
      </c>
      <c r="Q311" s="12" t="s">
        <v>112</v>
      </c>
    </row>
    <row r="312" spans="1:17" ht="78" x14ac:dyDescent="0.2">
      <c r="A312" s="12">
        <v>329</v>
      </c>
      <c r="B312" s="3" t="s">
        <v>1654</v>
      </c>
      <c r="C312" s="4" t="s">
        <v>16</v>
      </c>
      <c r="D312" s="4" t="s">
        <v>106</v>
      </c>
      <c r="E312" s="4" t="s">
        <v>1040</v>
      </c>
      <c r="F312" s="5" t="s">
        <v>1041</v>
      </c>
      <c r="G312" s="5" t="s">
        <v>1655</v>
      </c>
      <c r="H312" s="4" t="s">
        <v>1656</v>
      </c>
      <c r="I312" s="4" t="s">
        <v>1552</v>
      </c>
      <c r="J312" s="6" t="s">
        <v>227</v>
      </c>
      <c r="K312" s="6">
        <v>45509</v>
      </c>
      <c r="L312" s="7">
        <v>290477906</v>
      </c>
      <c r="M312" s="7">
        <v>0</v>
      </c>
      <c r="N312" s="7">
        <f t="shared" si="11"/>
        <v>290477906</v>
      </c>
      <c r="O312" s="8">
        <f t="shared" si="12"/>
        <v>0</v>
      </c>
      <c r="P312" s="9" t="s">
        <v>1658</v>
      </c>
      <c r="Q312" s="12" t="s">
        <v>112</v>
      </c>
    </row>
    <row r="313" spans="1:17" ht="78" x14ac:dyDescent="0.2">
      <c r="A313" s="12">
        <v>330</v>
      </c>
      <c r="B313" s="3" t="s">
        <v>1659</v>
      </c>
      <c r="C313" s="4" t="s">
        <v>16</v>
      </c>
      <c r="D313" s="4" t="s">
        <v>17</v>
      </c>
      <c r="E313" s="4" t="s">
        <v>1660</v>
      </c>
      <c r="F313" s="5" t="s">
        <v>1661</v>
      </c>
      <c r="G313" s="5" t="s">
        <v>1662</v>
      </c>
      <c r="H313" s="4" t="s">
        <v>1663</v>
      </c>
      <c r="I313" s="4" t="s">
        <v>1565</v>
      </c>
      <c r="J313" s="6" t="s">
        <v>1466</v>
      </c>
      <c r="K313" s="6">
        <v>45512</v>
      </c>
      <c r="L313" s="7">
        <v>14600000</v>
      </c>
      <c r="M313" s="7">
        <v>2600000</v>
      </c>
      <c r="N313" s="7">
        <f t="shared" si="11"/>
        <v>12000000</v>
      </c>
      <c r="O313" s="8">
        <f t="shared" si="12"/>
        <v>0.17808219178082191</v>
      </c>
      <c r="P313" s="9" t="s">
        <v>1664</v>
      </c>
      <c r="Q313" s="12" t="s">
        <v>112</v>
      </c>
    </row>
    <row r="314" spans="1:17" ht="78" x14ac:dyDescent="0.2">
      <c r="A314" s="12">
        <v>331</v>
      </c>
      <c r="B314" s="3" t="s">
        <v>1665</v>
      </c>
      <c r="C314" s="4" t="s">
        <v>16</v>
      </c>
      <c r="D314" s="4" t="s">
        <v>17</v>
      </c>
      <c r="E314" s="4" t="s">
        <v>1666</v>
      </c>
      <c r="F314" s="5" t="s">
        <v>1667</v>
      </c>
      <c r="G314" s="5" t="s">
        <v>1668</v>
      </c>
      <c r="H314" s="4" t="s">
        <v>1669</v>
      </c>
      <c r="I314" s="4" t="s">
        <v>1444</v>
      </c>
      <c r="J314" s="6" t="s">
        <v>227</v>
      </c>
      <c r="K314" s="6">
        <v>45510</v>
      </c>
      <c r="L314" s="7">
        <v>19817150</v>
      </c>
      <c r="M314" s="7">
        <v>3416749</v>
      </c>
      <c r="N314" s="7">
        <f t="shared" si="11"/>
        <v>16400401</v>
      </c>
      <c r="O314" s="8">
        <f t="shared" si="12"/>
        <v>0.17241374264210546</v>
      </c>
      <c r="P314" s="9" t="s">
        <v>1670</v>
      </c>
      <c r="Q314" s="12" t="s">
        <v>112</v>
      </c>
    </row>
    <row r="315" spans="1:17" ht="78" x14ac:dyDescent="0.2">
      <c r="A315" s="12">
        <v>332</v>
      </c>
      <c r="B315" s="3" t="s">
        <v>1671</v>
      </c>
      <c r="C315" s="4" t="s">
        <v>16</v>
      </c>
      <c r="D315" s="4" t="s">
        <v>17</v>
      </c>
      <c r="E315" s="4" t="s">
        <v>1672</v>
      </c>
      <c r="F315" s="5" t="s">
        <v>1673</v>
      </c>
      <c r="G315" s="5" t="s">
        <v>1674</v>
      </c>
      <c r="H315" s="4" t="s">
        <v>1675</v>
      </c>
      <c r="I315" s="4" t="s">
        <v>1539</v>
      </c>
      <c r="J315" s="6" t="s">
        <v>227</v>
      </c>
      <c r="K315" s="6">
        <v>45512</v>
      </c>
      <c r="L315" s="7">
        <v>19817150</v>
      </c>
      <c r="M315" s="7">
        <v>3416749</v>
      </c>
      <c r="N315" s="7">
        <f t="shared" si="11"/>
        <v>16400401</v>
      </c>
      <c r="O315" s="8">
        <f t="shared" si="12"/>
        <v>0.17241374264210546</v>
      </c>
      <c r="P315" s="9" t="s">
        <v>1676</v>
      </c>
      <c r="Q315" s="12" t="s">
        <v>112</v>
      </c>
    </row>
    <row r="316" spans="1:17" ht="65" x14ac:dyDescent="0.2">
      <c r="A316" s="12">
        <v>333</v>
      </c>
      <c r="B316" s="3" t="s">
        <v>1677</v>
      </c>
      <c r="C316" s="4" t="s">
        <v>16</v>
      </c>
      <c r="D316" s="4" t="s">
        <v>17</v>
      </c>
      <c r="E316" s="4" t="s">
        <v>1678</v>
      </c>
      <c r="F316" s="5" t="s">
        <v>1679</v>
      </c>
      <c r="G316" s="5" t="s">
        <v>1680</v>
      </c>
      <c r="H316" s="4" t="s">
        <v>1681</v>
      </c>
      <c r="I316" s="4" t="s">
        <v>1641</v>
      </c>
      <c r="J316" s="6" t="s">
        <v>1466</v>
      </c>
      <c r="K316" s="6">
        <v>45509</v>
      </c>
      <c r="L316" s="7">
        <v>14600000</v>
      </c>
      <c r="M316" s="7">
        <v>2499999</v>
      </c>
      <c r="N316" s="7">
        <f t="shared" si="11"/>
        <v>12100001</v>
      </c>
      <c r="O316" s="8">
        <f t="shared" si="12"/>
        <v>0.17123280821917808</v>
      </c>
      <c r="P316" s="9" t="s">
        <v>1682</v>
      </c>
      <c r="Q316" s="12" t="s">
        <v>112</v>
      </c>
    </row>
    <row r="317" spans="1:17" ht="78" x14ac:dyDescent="0.2">
      <c r="A317" s="12">
        <v>334</v>
      </c>
      <c r="B317" s="3" t="s">
        <v>1683</v>
      </c>
      <c r="C317" s="4" t="s">
        <v>16</v>
      </c>
      <c r="D317" s="4" t="s">
        <v>17</v>
      </c>
      <c r="E317" s="4" t="s">
        <v>1684</v>
      </c>
      <c r="F317" s="5" t="s">
        <v>1685</v>
      </c>
      <c r="G317" s="5" t="s">
        <v>1686</v>
      </c>
      <c r="H317" s="4" t="s">
        <v>1687</v>
      </c>
      <c r="I317" s="4" t="s">
        <v>1636</v>
      </c>
      <c r="J317" s="6" t="s">
        <v>1344</v>
      </c>
      <c r="K317" s="6">
        <v>45510</v>
      </c>
      <c r="L317" s="7">
        <v>31939050</v>
      </c>
      <c r="M317" s="7">
        <v>5583750</v>
      </c>
      <c r="N317" s="7">
        <f t="shared" si="11"/>
        <v>26355300</v>
      </c>
      <c r="O317" s="8">
        <f t="shared" si="12"/>
        <v>0.17482517482517482</v>
      </c>
      <c r="P317" s="9" t="s">
        <v>1688</v>
      </c>
      <c r="Q317" s="12" t="s">
        <v>112</v>
      </c>
    </row>
    <row r="318" spans="1:17" ht="78" x14ac:dyDescent="0.2">
      <c r="A318" s="12">
        <v>335</v>
      </c>
      <c r="B318" s="3" t="s">
        <v>1689</v>
      </c>
      <c r="C318" s="4" t="s">
        <v>16</v>
      </c>
      <c r="D318" s="4" t="s">
        <v>17</v>
      </c>
      <c r="E318" s="4" t="s">
        <v>1690</v>
      </c>
      <c r="F318" s="5" t="s">
        <v>1691</v>
      </c>
      <c r="G318" s="5" t="s">
        <v>1692</v>
      </c>
      <c r="H318" s="4" t="s">
        <v>1693</v>
      </c>
      <c r="I318" s="4" t="s">
        <v>1645</v>
      </c>
      <c r="J318" s="6" t="s">
        <v>1344</v>
      </c>
      <c r="K318" s="6">
        <v>45510</v>
      </c>
      <c r="L318" s="7">
        <v>23468800</v>
      </c>
      <c r="M318" s="7">
        <v>4217050</v>
      </c>
      <c r="N318" s="7">
        <f t="shared" si="11"/>
        <v>19251750</v>
      </c>
      <c r="O318" s="8">
        <f t="shared" si="12"/>
        <v>0.1796875</v>
      </c>
      <c r="P318" s="9" t="s">
        <v>1694</v>
      </c>
      <c r="Q318" s="12" t="s">
        <v>112</v>
      </c>
    </row>
    <row r="319" spans="1:17" ht="52" x14ac:dyDescent="0.2">
      <c r="A319" s="12">
        <v>336</v>
      </c>
      <c r="B319" s="3" t="s">
        <v>1695</v>
      </c>
      <c r="C319" s="4" t="s">
        <v>16</v>
      </c>
      <c r="D319" s="4" t="s">
        <v>17</v>
      </c>
      <c r="E319" s="4" t="s">
        <v>1696</v>
      </c>
      <c r="F319" s="4" t="s">
        <v>1697</v>
      </c>
      <c r="G319" s="5" t="s">
        <v>1698</v>
      </c>
      <c r="H319" s="4">
        <v>627</v>
      </c>
      <c r="I319" s="4"/>
      <c r="J319" s="6" t="s">
        <v>1344</v>
      </c>
      <c r="K319" s="6"/>
      <c r="L319" s="7">
        <v>199520000</v>
      </c>
      <c r="M319" s="7">
        <v>0</v>
      </c>
      <c r="N319" s="7">
        <f t="shared" si="11"/>
        <v>199520000</v>
      </c>
      <c r="O319" s="8">
        <f t="shared" si="12"/>
        <v>0</v>
      </c>
      <c r="P319" s="9" t="s">
        <v>1699</v>
      </c>
      <c r="Q319" s="12" t="s">
        <v>112</v>
      </c>
    </row>
    <row r="320" spans="1:17" ht="78" x14ac:dyDescent="0.2">
      <c r="A320" s="12">
        <v>337</v>
      </c>
      <c r="B320" s="3" t="s">
        <v>1700</v>
      </c>
      <c r="C320" s="4" t="s">
        <v>16</v>
      </c>
      <c r="D320" s="4" t="s">
        <v>17</v>
      </c>
      <c r="E320" s="4" t="s">
        <v>1701</v>
      </c>
      <c r="F320" s="5" t="s">
        <v>1702</v>
      </c>
      <c r="G320" s="5" t="s">
        <v>1703</v>
      </c>
      <c r="H320" s="4" t="s">
        <v>1704</v>
      </c>
      <c r="I320" s="4" t="s">
        <v>1705</v>
      </c>
      <c r="J320" s="6" t="s">
        <v>1657</v>
      </c>
      <c r="K320" s="6">
        <v>45516</v>
      </c>
      <c r="L320" s="7">
        <v>25302300</v>
      </c>
      <c r="M320" s="7">
        <v>3300300</v>
      </c>
      <c r="N320" s="7">
        <f t="shared" si="11"/>
        <v>22002000</v>
      </c>
      <c r="O320" s="8">
        <f t="shared" si="12"/>
        <v>0.13043478260869565</v>
      </c>
      <c r="P320" s="9" t="s">
        <v>1707</v>
      </c>
      <c r="Q320" s="12" t="s">
        <v>112</v>
      </c>
    </row>
    <row r="321" spans="1:17" ht="78" x14ac:dyDescent="0.2">
      <c r="A321" s="12">
        <v>338</v>
      </c>
      <c r="B321" s="3" t="s">
        <v>1708</v>
      </c>
      <c r="C321" s="4" t="s">
        <v>16</v>
      </c>
      <c r="D321" s="4" t="s">
        <v>17</v>
      </c>
      <c r="E321" s="4" t="s">
        <v>1709</v>
      </c>
      <c r="F321" s="5" t="s">
        <v>1710</v>
      </c>
      <c r="G321" s="5" t="s">
        <v>1711</v>
      </c>
      <c r="H321" s="4" t="s">
        <v>1712</v>
      </c>
      <c r="I321" s="4" t="s">
        <v>1713</v>
      </c>
      <c r="J321" s="6" t="s">
        <v>1657</v>
      </c>
      <c r="K321" s="6">
        <v>45516</v>
      </c>
      <c r="L321" s="7">
        <v>25302300</v>
      </c>
      <c r="M321" s="7">
        <v>3300300</v>
      </c>
      <c r="N321" s="7">
        <f t="shared" si="11"/>
        <v>22002000</v>
      </c>
      <c r="O321" s="8">
        <f t="shared" si="12"/>
        <v>0.13043478260869565</v>
      </c>
      <c r="P321" s="9" t="s">
        <v>1714</v>
      </c>
      <c r="Q321" s="12" t="s">
        <v>112</v>
      </c>
    </row>
    <row r="322" spans="1:17" ht="91" x14ac:dyDescent="0.2">
      <c r="A322" s="12">
        <v>339</v>
      </c>
      <c r="B322" s="3" t="s">
        <v>1715</v>
      </c>
      <c r="C322" s="4" t="s">
        <v>16</v>
      </c>
      <c r="D322" s="4" t="s">
        <v>17</v>
      </c>
      <c r="E322" s="4" t="s">
        <v>1716</v>
      </c>
      <c r="F322" s="5" t="s">
        <v>1717</v>
      </c>
      <c r="G322" s="5" t="s">
        <v>1718</v>
      </c>
      <c r="H322" s="4" t="s">
        <v>1719</v>
      </c>
      <c r="I322" s="4" t="s">
        <v>1559</v>
      </c>
      <c r="J322" s="6" t="s">
        <v>227</v>
      </c>
      <c r="K322" s="6">
        <v>45516</v>
      </c>
      <c r="L322" s="7">
        <v>25302300</v>
      </c>
      <c r="M322" s="7">
        <v>3300300</v>
      </c>
      <c r="N322" s="7">
        <f t="shared" si="11"/>
        <v>22002000</v>
      </c>
      <c r="O322" s="8">
        <f t="shared" si="12"/>
        <v>0.13043478260869565</v>
      </c>
      <c r="P322" s="9" t="s">
        <v>1720</v>
      </c>
      <c r="Q322" s="12" t="s">
        <v>112</v>
      </c>
    </row>
    <row r="323" spans="1:17" s="25" customFormat="1" ht="91" x14ac:dyDescent="0.2">
      <c r="A323" s="16">
        <v>340</v>
      </c>
      <c r="B323" s="3" t="s">
        <v>1721</v>
      </c>
      <c r="C323" s="4" t="s">
        <v>16</v>
      </c>
      <c r="D323" s="4" t="s">
        <v>17</v>
      </c>
      <c r="E323" s="4" t="s">
        <v>1722</v>
      </c>
      <c r="F323" s="5" t="s">
        <v>1723</v>
      </c>
      <c r="G323" s="5" t="s">
        <v>1724</v>
      </c>
      <c r="H323" s="4" t="s">
        <v>1725</v>
      </c>
      <c r="I323" s="4" t="s">
        <v>1726</v>
      </c>
      <c r="J323" s="6" t="s">
        <v>227</v>
      </c>
      <c r="K323" s="6">
        <v>45517</v>
      </c>
      <c r="L323" s="7">
        <v>25118950</v>
      </c>
      <c r="M323" s="7">
        <v>3300300</v>
      </c>
      <c r="N323" s="7">
        <f t="shared" si="11"/>
        <v>21818650</v>
      </c>
      <c r="O323" s="8">
        <f t="shared" si="12"/>
        <v>0.13138686131386862</v>
      </c>
      <c r="P323" s="9" t="s">
        <v>1727</v>
      </c>
      <c r="Q323" s="12" t="s">
        <v>112</v>
      </c>
    </row>
    <row r="324" spans="1:17" ht="91" x14ac:dyDescent="0.2">
      <c r="A324" s="12">
        <v>341</v>
      </c>
      <c r="B324" s="3" t="s">
        <v>1728</v>
      </c>
      <c r="C324" s="4" t="s">
        <v>16</v>
      </c>
      <c r="D324" s="4" t="s">
        <v>17</v>
      </c>
      <c r="E324" s="4" t="s">
        <v>1729</v>
      </c>
      <c r="F324" s="5" t="s">
        <v>1730</v>
      </c>
      <c r="G324" s="5" t="s">
        <v>1731</v>
      </c>
      <c r="H324" s="4" t="s">
        <v>1732</v>
      </c>
      <c r="I324" s="4" t="s">
        <v>1733</v>
      </c>
      <c r="J324" s="6" t="s">
        <v>227</v>
      </c>
      <c r="K324" s="6">
        <v>45517</v>
      </c>
      <c r="L324" s="7">
        <v>25118950</v>
      </c>
      <c r="M324" s="7">
        <v>3116950</v>
      </c>
      <c r="N324" s="7">
        <f t="shared" si="11"/>
        <v>22002000</v>
      </c>
      <c r="O324" s="8">
        <f t="shared" si="12"/>
        <v>0.12408759124087591</v>
      </c>
      <c r="P324" s="9" t="s">
        <v>1734</v>
      </c>
      <c r="Q324" s="12" t="s">
        <v>112</v>
      </c>
    </row>
    <row r="325" spans="1:17" ht="78" x14ac:dyDescent="0.2">
      <c r="A325" s="12">
        <v>342</v>
      </c>
      <c r="B325" s="3" t="s">
        <v>1735</v>
      </c>
      <c r="C325" s="4" t="s">
        <v>16</v>
      </c>
      <c r="D325" s="4" t="s">
        <v>17</v>
      </c>
      <c r="E325" s="4" t="s">
        <v>1736</v>
      </c>
      <c r="F325" s="5" t="s">
        <v>1737</v>
      </c>
      <c r="G325" s="5" t="s">
        <v>1738</v>
      </c>
      <c r="H325" s="4" t="s">
        <v>1739</v>
      </c>
      <c r="I325" s="4" t="s">
        <v>937</v>
      </c>
      <c r="J325" s="6" t="s">
        <v>1657</v>
      </c>
      <c r="K325" s="6"/>
      <c r="L325" s="7">
        <v>27502500</v>
      </c>
      <c r="M325" s="7">
        <v>3116950</v>
      </c>
      <c r="N325" s="7">
        <f t="shared" si="11"/>
        <v>24385550</v>
      </c>
      <c r="O325" s="8">
        <f t="shared" si="12"/>
        <v>0.11333333333333333</v>
      </c>
      <c r="P325" s="9" t="s">
        <v>1740</v>
      </c>
      <c r="Q325" s="12" t="s">
        <v>112</v>
      </c>
    </row>
    <row r="326" spans="1:17" ht="78" x14ac:dyDescent="0.2">
      <c r="A326" s="12">
        <v>343</v>
      </c>
      <c r="B326" s="3" t="s">
        <v>1741</v>
      </c>
      <c r="C326" s="4" t="s">
        <v>16</v>
      </c>
      <c r="D326" s="4" t="s">
        <v>17</v>
      </c>
      <c r="E326" s="4" t="s">
        <v>1742</v>
      </c>
      <c r="F326" s="5" t="s">
        <v>1743</v>
      </c>
      <c r="G326" s="5" t="s">
        <v>1744</v>
      </c>
      <c r="H326" s="4" t="s">
        <v>1745</v>
      </c>
      <c r="I326" s="4" t="s">
        <v>937</v>
      </c>
      <c r="J326" s="6" t="s">
        <v>1657</v>
      </c>
      <c r="K326" s="6"/>
      <c r="L326" s="7">
        <v>27502500</v>
      </c>
      <c r="M326" s="7">
        <v>3116950</v>
      </c>
      <c r="N326" s="7">
        <f t="shared" si="11"/>
        <v>24385550</v>
      </c>
      <c r="O326" s="8">
        <f t="shared" si="12"/>
        <v>0.11333333333333333</v>
      </c>
      <c r="P326" s="9" t="s">
        <v>1746</v>
      </c>
      <c r="Q326" s="12" t="s">
        <v>112</v>
      </c>
    </row>
    <row r="327" spans="1:17" ht="65" x14ac:dyDescent="0.2">
      <c r="A327" s="12">
        <v>344</v>
      </c>
      <c r="B327" s="3" t="s">
        <v>1747</v>
      </c>
      <c r="C327" s="4" t="s">
        <v>16</v>
      </c>
      <c r="D327" s="4" t="s">
        <v>17</v>
      </c>
      <c r="E327" s="4" t="s">
        <v>1678</v>
      </c>
      <c r="F327" s="5" t="s">
        <v>1679</v>
      </c>
      <c r="G327" s="5" t="s">
        <v>1680</v>
      </c>
      <c r="H327" s="4" t="s">
        <v>1681</v>
      </c>
      <c r="I327" s="4" t="s">
        <v>937</v>
      </c>
      <c r="J327" s="6" t="s">
        <v>1466</v>
      </c>
      <c r="K327" s="6"/>
      <c r="L327" s="7">
        <v>14600000</v>
      </c>
      <c r="M327" s="7">
        <v>2499999</v>
      </c>
      <c r="N327" s="7">
        <f t="shared" ref="N327:N390" si="13">L327-M327</f>
        <v>12100001</v>
      </c>
      <c r="O327" s="8">
        <f t="shared" ref="O327:O390" si="14">(M327/L327)</f>
        <v>0.17123280821917808</v>
      </c>
      <c r="P327" s="9"/>
      <c r="Q327" s="12" t="s">
        <v>112</v>
      </c>
    </row>
    <row r="328" spans="1:17" ht="91" x14ac:dyDescent="0.2">
      <c r="A328" s="12">
        <v>345</v>
      </c>
      <c r="B328" s="3" t="s">
        <v>1748</v>
      </c>
      <c r="C328" s="4" t="s">
        <v>16</v>
      </c>
      <c r="D328" s="4" t="s">
        <v>17</v>
      </c>
      <c r="E328" s="4" t="s">
        <v>1749</v>
      </c>
      <c r="F328" s="5" t="s">
        <v>1750</v>
      </c>
      <c r="G328" s="5" t="s">
        <v>1751</v>
      </c>
      <c r="H328" s="4" t="s">
        <v>1752</v>
      </c>
      <c r="I328" s="4" t="s">
        <v>1753</v>
      </c>
      <c r="J328" s="6" t="s">
        <v>227</v>
      </c>
      <c r="K328" s="6">
        <v>45517</v>
      </c>
      <c r="L328" s="7">
        <v>25118950</v>
      </c>
      <c r="M328" s="7">
        <v>2933600</v>
      </c>
      <c r="N328" s="7">
        <f t="shared" si="13"/>
        <v>22185350</v>
      </c>
      <c r="O328" s="8">
        <f t="shared" si="14"/>
        <v>0.11678832116788321</v>
      </c>
      <c r="P328" s="9" t="s">
        <v>1754</v>
      </c>
      <c r="Q328" s="12" t="s">
        <v>112</v>
      </c>
    </row>
    <row r="329" spans="1:17" ht="65" x14ac:dyDescent="0.2">
      <c r="A329" s="12">
        <v>346</v>
      </c>
      <c r="B329" s="3" t="s">
        <v>1755</v>
      </c>
      <c r="C329" s="4" t="s">
        <v>16</v>
      </c>
      <c r="D329" s="4" t="s">
        <v>17</v>
      </c>
      <c r="E329" s="4" t="s">
        <v>1756</v>
      </c>
      <c r="F329" s="5" t="s">
        <v>1757</v>
      </c>
      <c r="G329" s="5" t="s">
        <v>1758</v>
      </c>
      <c r="H329" s="4" t="s">
        <v>1759</v>
      </c>
      <c r="I329" s="4" t="s">
        <v>1502</v>
      </c>
      <c r="J329" s="6" t="s">
        <v>1657</v>
      </c>
      <c r="K329" s="6">
        <v>45518</v>
      </c>
      <c r="L329" s="7">
        <v>24935600</v>
      </c>
      <c r="M329" s="7">
        <v>0</v>
      </c>
      <c r="N329" s="7">
        <f t="shared" si="13"/>
        <v>24935600</v>
      </c>
      <c r="O329" s="8">
        <f t="shared" si="14"/>
        <v>0</v>
      </c>
      <c r="P329" s="9" t="s">
        <v>1761</v>
      </c>
      <c r="Q329" s="12" t="s">
        <v>112</v>
      </c>
    </row>
    <row r="330" spans="1:17" ht="78" x14ac:dyDescent="0.2">
      <c r="A330" s="12">
        <v>347</v>
      </c>
      <c r="B330" s="3" t="s">
        <v>1762</v>
      </c>
      <c r="C330" s="4" t="s">
        <v>16</v>
      </c>
      <c r="D330" s="4" t="s">
        <v>17</v>
      </c>
      <c r="E330" s="4" t="s">
        <v>1763</v>
      </c>
      <c r="F330" s="5" t="s">
        <v>1764</v>
      </c>
      <c r="G330" s="5" t="s">
        <v>1765</v>
      </c>
      <c r="H330" s="4" t="s">
        <v>1766</v>
      </c>
      <c r="I330" s="4" t="s">
        <v>1577</v>
      </c>
      <c r="J330" s="6" t="s">
        <v>1657</v>
      </c>
      <c r="K330" s="6">
        <v>45518</v>
      </c>
      <c r="L330" s="7">
        <v>24935600</v>
      </c>
      <c r="M330" s="7">
        <v>2933600</v>
      </c>
      <c r="N330" s="7">
        <f t="shared" si="13"/>
        <v>22002000</v>
      </c>
      <c r="O330" s="8">
        <f t="shared" si="14"/>
        <v>0.11764705882352941</v>
      </c>
      <c r="P330" s="9" t="s">
        <v>1767</v>
      </c>
      <c r="Q330" s="12" t="s">
        <v>112</v>
      </c>
    </row>
    <row r="331" spans="1:17" ht="52" x14ac:dyDescent="0.2">
      <c r="A331" s="12">
        <v>348</v>
      </c>
      <c r="B331" s="3" t="s">
        <v>1768</v>
      </c>
      <c r="C331" s="4" t="s">
        <v>16</v>
      </c>
      <c r="D331" s="4" t="s">
        <v>17</v>
      </c>
      <c r="E331" s="4" t="s">
        <v>1769</v>
      </c>
      <c r="F331" s="5" t="s">
        <v>1770</v>
      </c>
      <c r="G331" s="5" t="s">
        <v>1771</v>
      </c>
      <c r="H331" s="4" t="s">
        <v>1772</v>
      </c>
      <c r="I331" s="4" t="s">
        <v>1773</v>
      </c>
      <c r="J331" s="6" t="s">
        <v>1657</v>
      </c>
      <c r="K331" s="6">
        <v>45518</v>
      </c>
      <c r="L331" s="7">
        <v>24935600</v>
      </c>
      <c r="M331" s="7">
        <v>2933600</v>
      </c>
      <c r="N331" s="7">
        <f t="shared" si="13"/>
        <v>22002000</v>
      </c>
      <c r="O331" s="8">
        <f t="shared" si="14"/>
        <v>0.11764705882352941</v>
      </c>
      <c r="P331" s="9" t="s">
        <v>1774</v>
      </c>
      <c r="Q331" s="12" t="s">
        <v>112</v>
      </c>
    </row>
    <row r="332" spans="1:17" ht="104" x14ac:dyDescent="0.2">
      <c r="A332" s="12">
        <v>349</v>
      </c>
      <c r="B332" s="3" t="s">
        <v>1775</v>
      </c>
      <c r="C332" s="4" t="s">
        <v>16</v>
      </c>
      <c r="D332" s="4" t="s">
        <v>17</v>
      </c>
      <c r="E332" s="4" t="s">
        <v>1776</v>
      </c>
      <c r="F332" s="5" t="s">
        <v>1777</v>
      </c>
      <c r="G332" s="5" t="s">
        <v>1778</v>
      </c>
      <c r="H332" s="4" t="s">
        <v>1779</v>
      </c>
      <c r="I332" s="4" t="s">
        <v>1687</v>
      </c>
      <c r="J332" s="6" t="s">
        <v>227</v>
      </c>
      <c r="K332" s="6">
        <v>45524</v>
      </c>
      <c r="L332" s="7">
        <v>23835500</v>
      </c>
      <c r="M332" s="7">
        <v>0</v>
      </c>
      <c r="N332" s="7">
        <f t="shared" si="13"/>
        <v>23835500</v>
      </c>
      <c r="O332" s="8">
        <f t="shared" si="14"/>
        <v>0</v>
      </c>
      <c r="P332" s="9" t="s">
        <v>1780</v>
      </c>
      <c r="Q332" s="12" t="s">
        <v>112</v>
      </c>
    </row>
    <row r="333" spans="1:17" ht="91" x14ac:dyDescent="0.2">
      <c r="A333" s="12">
        <v>350</v>
      </c>
      <c r="B333" s="3" t="s">
        <v>1781</v>
      </c>
      <c r="C333" s="4" t="s">
        <v>16</v>
      </c>
      <c r="D333" s="4" t="s">
        <v>17</v>
      </c>
      <c r="E333" s="4" t="s">
        <v>1782</v>
      </c>
      <c r="F333" s="5" t="s">
        <v>1783</v>
      </c>
      <c r="G333" s="5" t="s">
        <v>1784</v>
      </c>
      <c r="H333" s="4" t="s">
        <v>1785</v>
      </c>
      <c r="I333" s="4" t="s">
        <v>1693</v>
      </c>
      <c r="J333" s="6" t="s">
        <v>227</v>
      </c>
      <c r="K333" s="6">
        <v>45524</v>
      </c>
      <c r="L333" s="7">
        <v>23652150</v>
      </c>
      <c r="M333" s="7">
        <v>0</v>
      </c>
      <c r="N333" s="7">
        <f t="shared" si="13"/>
        <v>23652150</v>
      </c>
      <c r="O333" s="8">
        <f t="shared" si="14"/>
        <v>0</v>
      </c>
      <c r="P333" s="9" t="s">
        <v>1786</v>
      </c>
      <c r="Q333" s="5" t="s">
        <v>112</v>
      </c>
    </row>
    <row r="334" spans="1:17" ht="65" x14ac:dyDescent="0.2">
      <c r="A334" s="12">
        <v>351</v>
      </c>
      <c r="B334" s="3" t="s">
        <v>1787</v>
      </c>
      <c r="C334" s="4" t="s">
        <v>16</v>
      </c>
      <c r="D334" s="4" t="s">
        <v>17</v>
      </c>
      <c r="E334" s="4" t="s">
        <v>1788</v>
      </c>
      <c r="F334" s="5" t="s">
        <v>1789</v>
      </c>
      <c r="G334" s="5" t="s">
        <v>1790</v>
      </c>
      <c r="H334" s="4" t="s">
        <v>1791</v>
      </c>
      <c r="I334" s="4" t="s">
        <v>1600</v>
      </c>
      <c r="J334" s="6" t="s">
        <v>1792</v>
      </c>
      <c r="K334" s="6">
        <v>45524</v>
      </c>
      <c r="L334" s="7">
        <v>9967100</v>
      </c>
      <c r="M334" s="7">
        <v>0</v>
      </c>
      <c r="N334" s="7">
        <f t="shared" si="13"/>
        <v>9967100</v>
      </c>
      <c r="O334" s="8">
        <f t="shared" si="14"/>
        <v>0</v>
      </c>
      <c r="P334" s="9" t="s">
        <v>1793</v>
      </c>
      <c r="Q334" s="5" t="s">
        <v>112</v>
      </c>
    </row>
    <row r="335" spans="1:17" ht="78" x14ac:dyDescent="0.2">
      <c r="A335" s="12">
        <v>352</v>
      </c>
      <c r="B335" s="3" t="s">
        <v>1794</v>
      </c>
      <c r="C335" s="4" t="s">
        <v>16</v>
      </c>
      <c r="D335" s="4" t="s">
        <v>17</v>
      </c>
      <c r="E335" s="4" t="s">
        <v>1795</v>
      </c>
      <c r="F335" s="5" t="s">
        <v>1796</v>
      </c>
      <c r="G335" s="5" t="s">
        <v>1797</v>
      </c>
      <c r="H335" s="4" t="s">
        <v>1798</v>
      </c>
      <c r="I335" s="4" t="s">
        <v>1799</v>
      </c>
      <c r="J335" s="6" t="s">
        <v>1760</v>
      </c>
      <c r="K335" s="6">
        <v>45524</v>
      </c>
      <c r="L335" s="7">
        <v>29035500</v>
      </c>
      <c r="M335" s="7">
        <v>0</v>
      </c>
      <c r="N335" s="7">
        <f t="shared" si="13"/>
        <v>29035500</v>
      </c>
      <c r="O335" s="8">
        <f t="shared" si="14"/>
        <v>0</v>
      </c>
      <c r="P335" s="9" t="s">
        <v>1800</v>
      </c>
      <c r="Q335" s="5" t="s">
        <v>112</v>
      </c>
    </row>
    <row r="336" spans="1:17" ht="65" x14ac:dyDescent="0.2">
      <c r="A336" s="12">
        <v>353</v>
      </c>
      <c r="B336" s="3" t="s">
        <v>1801</v>
      </c>
      <c r="C336" s="4" t="s">
        <v>16</v>
      </c>
      <c r="D336" s="4" t="s">
        <v>17</v>
      </c>
      <c r="E336" s="4" t="s">
        <v>1648</v>
      </c>
      <c r="F336" s="5" t="s">
        <v>1649</v>
      </c>
      <c r="G336" s="5" t="s">
        <v>1802</v>
      </c>
      <c r="H336" s="4" t="s">
        <v>1773</v>
      </c>
      <c r="I336" s="4" t="s">
        <v>1803</v>
      </c>
      <c r="J336" s="6" t="s">
        <v>1187</v>
      </c>
      <c r="K336" s="6">
        <v>45524</v>
      </c>
      <c r="L336" s="7">
        <v>29035500</v>
      </c>
      <c r="M336" s="7">
        <v>0</v>
      </c>
      <c r="N336" s="7">
        <f t="shared" si="13"/>
        <v>29035500</v>
      </c>
      <c r="O336" s="8">
        <f t="shared" si="14"/>
        <v>0</v>
      </c>
      <c r="P336" s="9" t="s">
        <v>1804</v>
      </c>
      <c r="Q336" s="5" t="s">
        <v>112</v>
      </c>
    </row>
    <row r="337" spans="1:17" ht="52" x14ac:dyDescent="0.2">
      <c r="A337" s="12">
        <v>354</v>
      </c>
      <c r="B337" s="3" t="s">
        <v>1805</v>
      </c>
      <c r="C337" s="4" t="s">
        <v>16</v>
      </c>
      <c r="D337" s="4" t="s">
        <v>17</v>
      </c>
      <c r="E337" s="4" t="s">
        <v>1806</v>
      </c>
      <c r="F337" s="5" t="s">
        <v>849</v>
      </c>
      <c r="G337" s="5" t="s">
        <v>850</v>
      </c>
      <c r="H337" s="4" t="s">
        <v>1807</v>
      </c>
      <c r="I337" s="4" t="s">
        <v>1808</v>
      </c>
      <c r="J337" s="6" t="s">
        <v>1706</v>
      </c>
      <c r="K337" s="6">
        <v>45526</v>
      </c>
      <c r="L337" s="7">
        <v>16810410</v>
      </c>
      <c r="M337" s="7">
        <v>0</v>
      </c>
      <c r="N337" s="7">
        <f t="shared" si="13"/>
        <v>16810410</v>
      </c>
      <c r="O337" s="8">
        <f t="shared" si="14"/>
        <v>0</v>
      </c>
      <c r="P337" s="9" t="s">
        <v>1809</v>
      </c>
      <c r="Q337" s="5" t="s">
        <v>112</v>
      </c>
    </row>
    <row r="338" spans="1:17" ht="52" x14ac:dyDescent="0.2">
      <c r="A338" s="12">
        <v>354</v>
      </c>
      <c r="B338" s="3" t="s">
        <v>1805</v>
      </c>
      <c r="C338" s="4" t="s">
        <v>16</v>
      </c>
      <c r="D338" s="4" t="s">
        <v>17</v>
      </c>
      <c r="E338" s="4" t="s">
        <v>1806</v>
      </c>
      <c r="F338" s="5" t="s">
        <v>849</v>
      </c>
      <c r="G338" s="5" t="s">
        <v>850</v>
      </c>
      <c r="H338" s="4" t="s">
        <v>1807</v>
      </c>
      <c r="I338" s="4" t="s">
        <v>1808</v>
      </c>
      <c r="J338" s="6" t="s">
        <v>1706</v>
      </c>
      <c r="K338" s="6">
        <v>45526</v>
      </c>
      <c r="L338" s="7">
        <v>16810410</v>
      </c>
      <c r="M338" s="7">
        <v>0</v>
      </c>
      <c r="N338" s="7">
        <f t="shared" si="13"/>
        <v>16810410</v>
      </c>
      <c r="O338" s="8">
        <f t="shared" si="14"/>
        <v>0</v>
      </c>
      <c r="P338" s="9" t="s">
        <v>1809</v>
      </c>
      <c r="Q338" s="5" t="s">
        <v>112</v>
      </c>
    </row>
    <row r="339" spans="1:17" ht="91" x14ac:dyDescent="0.2">
      <c r="A339" s="12">
        <v>355</v>
      </c>
      <c r="B339" s="3" t="s">
        <v>1812</v>
      </c>
      <c r="C339" s="4" t="s">
        <v>16</v>
      </c>
      <c r="D339" s="4" t="s">
        <v>17</v>
      </c>
      <c r="E339" s="4" t="s">
        <v>1813</v>
      </c>
      <c r="F339" s="5" t="s">
        <v>805</v>
      </c>
      <c r="G339" s="5" t="s">
        <v>1814</v>
      </c>
      <c r="H339" s="4" t="s">
        <v>1815</v>
      </c>
      <c r="I339" s="4" t="s">
        <v>1613</v>
      </c>
      <c r="J339" s="6" t="s">
        <v>1816</v>
      </c>
      <c r="K339" s="6">
        <v>45657</v>
      </c>
      <c r="L339" s="7">
        <v>16263730</v>
      </c>
      <c r="M339" s="7">
        <v>0</v>
      </c>
      <c r="N339" s="7">
        <f t="shared" si="13"/>
        <v>16263730</v>
      </c>
      <c r="O339" s="8">
        <f t="shared" si="14"/>
        <v>0</v>
      </c>
      <c r="P339" s="28" t="s">
        <v>1947</v>
      </c>
      <c r="Q339" s="12" t="s">
        <v>112</v>
      </c>
    </row>
    <row r="340" spans="1:17" ht="91" x14ac:dyDescent="0.2">
      <c r="A340" s="12">
        <v>356</v>
      </c>
      <c r="B340" s="3" t="s">
        <v>1817</v>
      </c>
      <c r="C340" s="4" t="s">
        <v>16</v>
      </c>
      <c r="D340" s="4" t="s">
        <v>17</v>
      </c>
      <c r="E340" s="4" t="s">
        <v>1818</v>
      </c>
      <c r="F340" s="5" t="s">
        <v>1819</v>
      </c>
      <c r="G340" s="5" t="s">
        <v>1820</v>
      </c>
      <c r="H340" s="4" t="s">
        <v>1821</v>
      </c>
      <c r="I340" s="4" t="s">
        <v>1594</v>
      </c>
      <c r="J340" s="6" t="s">
        <v>1816</v>
      </c>
      <c r="K340" s="6">
        <v>45657</v>
      </c>
      <c r="L340" s="7">
        <v>21818650</v>
      </c>
      <c r="M340" s="7">
        <v>0</v>
      </c>
      <c r="N340" s="7">
        <f t="shared" si="13"/>
        <v>21818650</v>
      </c>
      <c r="O340" s="8">
        <f t="shared" si="14"/>
        <v>0</v>
      </c>
      <c r="P340" s="28" t="s">
        <v>1948</v>
      </c>
      <c r="Q340" s="12" t="s">
        <v>112</v>
      </c>
    </row>
    <row r="341" spans="1:17" ht="78" x14ac:dyDescent="0.2">
      <c r="A341" s="12">
        <v>358</v>
      </c>
      <c r="B341" s="3" t="s">
        <v>1822</v>
      </c>
      <c r="C341" s="4" t="s">
        <v>16</v>
      </c>
      <c r="D341" s="4" t="s">
        <v>17</v>
      </c>
      <c r="E341" s="4" t="s">
        <v>1823</v>
      </c>
      <c r="F341" s="5" t="s">
        <v>854</v>
      </c>
      <c r="G341" s="5" t="s">
        <v>1824</v>
      </c>
      <c r="H341" s="4" t="s">
        <v>1825</v>
      </c>
      <c r="I341" s="4" t="s">
        <v>1826</v>
      </c>
      <c r="J341" s="6" t="s">
        <v>1816</v>
      </c>
      <c r="K341" s="6">
        <v>45657</v>
      </c>
      <c r="L341" s="7">
        <v>26578650</v>
      </c>
      <c r="M341" s="7">
        <v>0</v>
      </c>
      <c r="N341" s="7">
        <f t="shared" si="13"/>
        <v>26578650</v>
      </c>
      <c r="O341" s="8">
        <f t="shared" si="14"/>
        <v>0</v>
      </c>
      <c r="P341" s="28" t="s">
        <v>1949</v>
      </c>
      <c r="Q341" s="12" t="s">
        <v>112</v>
      </c>
    </row>
    <row r="342" spans="1:17" ht="78" x14ac:dyDescent="0.2">
      <c r="A342" s="12">
        <v>359</v>
      </c>
      <c r="B342" s="3" t="s">
        <v>1827</v>
      </c>
      <c r="C342" s="4" t="s">
        <v>16</v>
      </c>
      <c r="D342" s="4" t="s">
        <v>17</v>
      </c>
      <c r="E342" s="4" t="s">
        <v>1828</v>
      </c>
      <c r="F342" s="5" t="s">
        <v>859</v>
      </c>
      <c r="G342" s="5" t="s">
        <v>1829</v>
      </c>
      <c r="H342" s="4" t="s">
        <v>1830</v>
      </c>
      <c r="I342" s="4" t="s">
        <v>1831</v>
      </c>
      <c r="J342" s="6" t="s">
        <v>1816</v>
      </c>
      <c r="K342" s="6">
        <v>45657</v>
      </c>
      <c r="L342" s="7">
        <v>26578650</v>
      </c>
      <c r="M342" s="7">
        <v>0</v>
      </c>
      <c r="N342" s="7">
        <f t="shared" si="13"/>
        <v>26578650</v>
      </c>
      <c r="O342" s="8">
        <f t="shared" si="14"/>
        <v>0</v>
      </c>
      <c r="P342" s="28" t="s">
        <v>1950</v>
      </c>
      <c r="Q342" s="12" t="s">
        <v>112</v>
      </c>
    </row>
    <row r="343" spans="1:17" ht="91" x14ac:dyDescent="0.2">
      <c r="A343" s="12">
        <v>360</v>
      </c>
      <c r="B343" s="3" t="s">
        <v>1832</v>
      </c>
      <c r="C343" s="4" t="s">
        <v>16</v>
      </c>
      <c r="D343" s="4" t="s">
        <v>17</v>
      </c>
      <c r="E343" s="4" t="s">
        <v>1833</v>
      </c>
      <c r="F343" s="5" t="s">
        <v>1834</v>
      </c>
      <c r="G343" s="5" t="s">
        <v>1835</v>
      </c>
      <c r="H343" s="4" t="s">
        <v>1836</v>
      </c>
      <c r="I343" s="4" t="s">
        <v>937</v>
      </c>
      <c r="J343" s="6" t="s">
        <v>1837</v>
      </c>
      <c r="K343" s="6">
        <v>45657</v>
      </c>
      <c r="L343" s="7">
        <v>16263730</v>
      </c>
      <c r="M343" s="7">
        <v>0</v>
      </c>
      <c r="N343" s="7">
        <f t="shared" si="13"/>
        <v>16263730</v>
      </c>
      <c r="O343" s="8">
        <f t="shared" si="14"/>
        <v>0</v>
      </c>
      <c r="P343" s="28" t="s">
        <v>1951</v>
      </c>
      <c r="Q343" s="12" t="s">
        <v>112</v>
      </c>
    </row>
    <row r="344" spans="1:17" ht="65" x14ac:dyDescent="0.2">
      <c r="A344" s="12">
        <v>361</v>
      </c>
      <c r="B344" s="3" t="s">
        <v>1838</v>
      </c>
      <c r="C344" s="4" t="s">
        <v>16</v>
      </c>
      <c r="D344" s="4" t="s">
        <v>17</v>
      </c>
      <c r="E344" s="4" t="s">
        <v>1013</v>
      </c>
      <c r="F344" s="5" t="s">
        <v>1014</v>
      </c>
      <c r="G344" s="5" t="s">
        <v>1839</v>
      </c>
      <c r="H344" s="4" t="s">
        <v>1840</v>
      </c>
      <c r="I344" s="4" t="s">
        <v>1663</v>
      </c>
      <c r="J344" s="6" t="s">
        <v>1816</v>
      </c>
      <c r="K344" s="6">
        <v>45657</v>
      </c>
      <c r="L344" s="7">
        <v>16263730</v>
      </c>
      <c r="M344" s="7">
        <v>0</v>
      </c>
      <c r="N344" s="7">
        <f t="shared" si="13"/>
        <v>16263730</v>
      </c>
      <c r="O344" s="8">
        <f t="shared" si="14"/>
        <v>0</v>
      </c>
      <c r="P344" s="28" t="s">
        <v>1952</v>
      </c>
      <c r="Q344" s="12" t="s">
        <v>112</v>
      </c>
    </row>
    <row r="345" spans="1:17" ht="78" x14ac:dyDescent="0.2">
      <c r="A345" s="12">
        <v>362</v>
      </c>
      <c r="B345" s="3" t="s">
        <v>1841</v>
      </c>
      <c r="C345" s="4" t="s">
        <v>16</v>
      </c>
      <c r="D345" s="4" t="s">
        <v>17</v>
      </c>
      <c r="E345" s="4" t="s">
        <v>1842</v>
      </c>
      <c r="F345" s="5" t="s">
        <v>1843</v>
      </c>
      <c r="G345" s="5" t="s">
        <v>1844</v>
      </c>
      <c r="H345" s="4" t="s">
        <v>1845</v>
      </c>
      <c r="I345" s="4" t="s">
        <v>1681</v>
      </c>
      <c r="J345" s="6" t="s">
        <v>1816</v>
      </c>
      <c r="K345" s="6">
        <v>45596</v>
      </c>
      <c r="L345" s="7">
        <v>4523530</v>
      </c>
      <c r="M345" s="7">
        <v>0</v>
      </c>
      <c r="N345" s="7">
        <f t="shared" si="13"/>
        <v>4523530</v>
      </c>
      <c r="O345" s="8">
        <f t="shared" si="14"/>
        <v>0</v>
      </c>
      <c r="P345" s="28" t="s">
        <v>1953</v>
      </c>
      <c r="Q345" s="12" t="s">
        <v>112</v>
      </c>
    </row>
    <row r="346" spans="1:17" ht="91" x14ac:dyDescent="0.2">
      <c r="A346" s="12">
        <v>363</v>
      </c>
      <c r="B346" s="3" t="s">
        <v>1846</v>
      </c>
      <c r="C346" s="4" t="s">
        <v>16</v>
      </c>
      <c r="D346" s="4" t="s">
        <v>17</v>
      </c>
      <c r="E346" s="4" t="s">
        <v>1847</v>
      </c>
      <c r="F346" s="5" t="s">
        <v>1848</v>
      </c>
      <c r="G346" s="5" t="s">
        <v>1849</v>
      </c>
      <c r="H346" s="4" t="s">
        <v>1850</v>
      </c>
      <c r="I346" s="4" t="s">
        <v>1725</v>
      </c>
      <c r="J346" s="6" t="s">
        <v>1816</v>
      </c>
      <c r="K346" s="6">
        <v>45657</v>
      </c>
      <c r="L346" s="7">
        <v>21818650</v>
      </c>
      <c r="M346" s="7">
        <v>0</v>
      </c>
      <c r="N346" s="7">
        <f t="shared" si="13"/>
        <v>21818650</v>
      </c>
      <c r="O346" s="8">
        <f t="shared" si="14"/>
        <v>0</v>
      </c>
      <c r="P346" s="28" t="s">
        <v>1954</v>
      </c>
      <c r="Q346" s="12" t="s">
        <v>112</v>
      </c>
    </row>
    <row r="347" spans="1:17" ht="78" x14ac:dyDescent="0.2">
      <c r="A347" s="12">
        <v>364</v>
      </c>
      <c r="B347" s="3" t="s">
        <v>1851</v>
      </c>
      <c r="C347" s="4" t="s">
        <v>16</v>
      </c>
      <c r="D347" s="4" t="s">
        <v>17</v>
      </c>
      <c r="E347" s="4" t="s">
        <v>1852</v>
      </c>
      <c r="F347" s="5" t="s">
        <v>875</v>
      </c>
      <c r="G347" s="5" t="s">
        <v>66</v>
      </c>
      <c r="H347" s="4" t="s">
        <v>1853</v>
      </c>
      <c r="I347" s="4" t="s">
        <v>1719</v>
      </c>
      <c r="J347" s="6" t="s">
        <v>1854</v>
      </c>
      <c r="K347" s="6">
        <v>45657</v>
      </c>
      <c r="L347" s="7">
        <v>11200000</v>
      </c>
      <c r="M347" s="7">
        <v>0</v>
      </c>
      <c r="N347" s="7">
        <f t="shared" si="13"/>
        <v>11200000</v>
      </c>
      <c r="O347" s="8">
        <f t="shared" si="14"/>
        <v>0</v>
      </c>
      <c r="P347" s="28" t="s">
        <v>1955</v>
      </c>
      <c r="Q347" s="12" t="s">
        <v>112</v>
      </c>
    </row>
    <row r="348" spans="1:17" ht="65" x14ac:dyDescent="0.2">
      <c r="A348" s="12">
        <v>365</v>
      </c>
      <c r="B348" s="3" t="s">
        <v>1855</v>
      </c>
      <c r="C348" s="4" t="s">
        <v>16</v>
      </c>
      <c r="D348" s="4" t="s">
        <v>17</v>
      </c>
      <c r="E348" s="4" t="s">
        <v>1856</v>
      </c>
      <c r="F348" s="5" t="s">
        <v>1857</v>
      </c>
      <c r="G348" s="5" t="s">
        <v>1858</v>
      </c>
      <c r="H348" s="4" t="s">
        <v>1859</v>
      </c>
      <c r="I348" s="4" t="s">
        <v>1785</v>
      </c>
      <c r="J348" s="6" t="s">
        <v>1816</v>
      </c>
      <c r="K348" s="6">
        <v>45657</v>
      </c>
      <c r="L348" s="7">
        <v>26578650</v>
      </c>
      <c r="M348" s="7">
        <v>0</v>
      </c>
      <c r="N348" s="7">
        <f t="shared" si="13"/>
        <v>26578650</v>
      </c>
      <c r="O348" s="8">
        <f t="shared" si="14"/>
        <v>0</v>
      </c>
      <c r="P348" s="28" t="s">
        <v>1956</v>
      </c>
      <c r="Q348" s="12" t="s">
        <v>112</v>
      </c>
    </row>
    <row r="349" spans="1:17" ht="52" x14ac:dyDescent="0.2">
      <c r="A349" s="12">
        <v>366</v>
      </c>
      <c r="B349" s="3" t="s">
        <v>1860</v>
      </c>
      <c r="C349" s="4" t="s">
        <v>16</v>
      </c>
      <c r="D349" s="4" t="s">
        <v>17</v>
      </c>
      <c r="E349" s="4" t="s">
        <v>1322</v>
      </c>
      <c r="F349" s="5" t="s">
        <v>1323</v>
      </c>
      <c r="G349" s="5" t="s">
        <v>498</v>
      </c>
      <c r="H349" s="4" t="s">
        <v>1861</v>
      </c>
      <c r="I349" s="4" t="s">
        <v>1862</v>
      </c>
      <c r="J349" s="6" t="s">
        <v>1863</v>
      </c>
      <c r="K349" s="6">
        <v>45565</v>
      </c>
      <c r="L349" s="7">
        <v>3690090</v>
      </c>
      <c r="M349" s="7">
        <v>3690090</v>
      </c>
      <c r="N349" s="7">
        <f t="shared" si="13"/>
        <v>0</v>
      </c>
      <c r="O349" s="8">
        <f t="shared" si="14"/>
        <v>1</v>
      </c>
      <c r="P349" s="28" t="s">
        <v>1957</v>
      </c>
      <c r="Q349" s="12" t="s">
        <v>22</v>
      </c>
    </row>
    <row r="350" spans="1:17" ht="208" x14ac:dyDescent="0.2">
      <c r="A350" s="12">
        <v>367</v>
      </c>
      <c r="B350" s="3" t="s">
        <v>1864</v>
      </c>
      <c r="C350" s="4" t="s">
        <v>16</v>
      </c>
      <c r="D350" s="4" t="s">
        <v>17</v>
      </c>
      <c r="E350" s="4" t="s">
        <v>1865</v>
      </c>
      <c r="F350" s="5" t="s">
        <v>1866</v>
      </c>
      <c r="G350" s="5" t="s">
        <v>1867</v>
      </c>
      <c r="H350" s="4" t="s">
        <v>1868</v>
      </c>
      <c r="I350" s="4" t="s">
        <v>937</v>
      </c>
      <c r="J350" s="6" t="s">
        <v>1863</v>
      </c>
      <c r="K350" s="6">
        <v>45657</v>
      </c>
      <c r="L350" s="7">
        <v>15990390</v>
      </c>
      <c r="M350" s="7">
        <v>3690090</v>
      </c>
      <c r="N350" s="7">
        <f t="shared" si="13"/>
        <v>12300300</v>
      </c>
      <c r="O350" s="8">
        <f t="shared" si="14"/>
        <v>0.23076923076923078</v>
      </c>
      <c r="P350" s="28" t="s">
        <v>1958</v>
      </c>
      <c r="Q350" s="12" t="s">
        <v>112</v>
      </c>
    </row>
    <row r="351" spans="1:17" ht="182" x14ac:dyDescent="0.2">
      <c r="A351" s="12">
        <v>368</v>
      </c>
      <c r="B351" s="3" t="s">
        <v>1869</v>
      </c>
      <c r="C351" s="4" t="s">
        <v>16</v>
      </c>
      <c r="D351" s="4" t="s">
        <v>17</v>
      </c>
      <c r="E351" s="4" t="s">
        <v>1639</v>
      </c>
      <c r="F351" s="5" t="s">
        <v>835</v>
      </c>
      <c r="G351" s="5" t="s">
        <v>1870</v>
      </c>
      <c r="H351" s="4" t="s">
        <v>1871</v>
      </c>
      <c r="I351" s="4" t="s">
        <v>937</v>
      </c>
      <c r="J351" s="6" t="s">
        <v>1863</v>
      </c>
      <c r="K351" s="6">
        <v>45657</v>
      </c>
      <c r="L351" s="7">
        <v>21451950</v>
      </c>
      <c r="M351" s="7">
        <v>4950450</v>
      </c>
      <c r="N351" s="7">
        <f t="shared" si="13"/>
        <v>16501500</v>
      </c>
      <c r="O351" s="8">
        <f t="shared" si="14"/>
        <v>0.23076923076923078</v>
      </c>
      <c r="P351" s="28" t="s">
        <v>1959</v>
      </c>
      <c r="Q351" s="12" t="s">
        <v>112</v>
      </c>
    </row>
    <row r="352" spans="1:17" ht="182" x14ac:dyDescent="0.2">
      <c r="A352" s="12">
        <v>369</v>
      </c>
      <c r="B352" s="3" t="s">
        <v>1872</v>
      </c>
      <c r="C352" s="4" t="s">
        <v>16</v>
      </c>
      <c r="D352" s="4" t="s">
        <v>17</v>
      </c>
      <c r="E352" s="4" t="s">
        <v>1316</v>
      </c>
      <c r="F352" s="5" t="s">
        <v>1317</v>
      </c>
      <c r="G352" s="5" t="s">
        <v>1873</v>
      </c>
      <c r="H352" s="4" t="s">
        <v>1874</v>
      </c>
      <c r="I352" s="4" t="s">
        <v>1651</v>
      </c>
      <c r="J352" s="6" t="s">
        <v>1875</v>
      </c>
      <c r="K352" s="6">
        <v>45657</v>
      </c>
      <c r="L352" s="7">
        <v>21268600</v>
      </c>
      <c r="M352" s="7">
        <v>4767100</v>
      </c>
      <c r="N352" s="7">
        <f t="shared" si="13"/>
        <v>16501500</v>
      </c>
      <c r="O352" s="8">
        <f t="shared" si="14"/>
        <v>0.22413793103448276</v>
      </c>
      <c r="P352" s="28" t="s">
        <v>1960</v>
      </c>
      <c r="Q352" s="12" t="s">
        <v>112</v>
      </c>
    </row>
    <row r="353" spans="1:17" ht="91" x14ac:dyDescent="0.2">
      <c r="A353" s="12">
        <v>370</v>
      </c>
      <c r="B353" s="3" t="s">
        <v>1876</v>
      </c>
      <c r="C353" s="4" t="s">
        <v>16</v>
      </c>
      <c r="D353" s="4" t="s">
        <v>17</v>
      </c>
      <c r="E353" s="4" t="s">
        <v>1191</v>
      </c>
      <c r="F353" s="5" t="s">
        <v>1192</v>
      </c>
      <c r="G353" s="5" t="s">
        <v>1877</v>
      </c>
      <c r="H353" s="4" t="s">
        <v>1878</v>
      </c>
      <c r="I353" s="4" t="s">
        <v>1879</v>
      </c>
      <c r="J353" s="6" t="s">
        <v>1837</v>
      </c>
      <c r="K353" s="6">
        <v>45657</v>
      </c>
      <c r="L353" s="7">
        <v>26355300</v>
      </c>
      <c r="M353" s="7">
        <v>6253800</v>
      </c>
      <c r="N353" s="7">
        <f t="shared" si="13"/>
        <v>20101500</v>
      </c>
      <c r="O353" s="8">
        <f t="shared" si="14"/>
        <v>0.23728813559322035</v>
      </c>
      <c r="P353" s="28" t="s">
        <v>1961</v>
      </c>
      <c r="Q353" s="12" t="s">
        <v>112</v>
      </c>
    </row>
    <row r="354" spans="1:17" ht="169" x14ac:dyDescent="0.2">
      <c r="A354" s="12">
        <v>371</v>
      </c>
      <c r="B354" s="3" t="s">
        <v>1880</v>
      </c>
      <c r="C354" s="4" t="s">
        <v>16</v>
      </c>
      <c r="D354" s="4" t="s">
        <v>17</v>
      </c>
      <c r="E354" s="4" t="s">
        <v>1644</v>
      </c>
      <c r="F354" s="5" t="s">
        <v>829</v>
      </c>
      <c r="G354" s="5" t="s">
        <v>1881</v>
      </c>
      <c r="H354" s="4" t="s">
        <v>1882</v>
      </c>
      <c r="I354" s="4" t="s">
        <v>1669</v>
      </c>
      <c r="J354" s="6" t="s">
        <v>1863</v>
      </c>
      <c r="K354" s="6">
        <v>45657</v>
      </c>
      <c r="L354" s="7">
        <v>21451950</v>
      </c>
      <c r="M354" s="7">
        <v>4950450</v>
      </c>
      <c r="N354" s="7">
        <f t="shared" si="13"/>
        <v>16501500</v>
      </c>
      <c r="O354" s="8">
        <f t="shared" si="14"/>
        <v>0.23076923076923078</v>
      </c>
      <c r="P354" s="28" t="s">
        <v>1962</v>
      </c>
      <c r="Q354" s="12" t="s">
        <v>112</v>
      </c>
    </row>
    <row r="355" spans="1:17" ht="195" x14ac:dyDescent="0.2">
      <c r="A355" s="12">
        <v>372</v>
      </c>
      <c r="B355" s="3" t="s">
        <v>1883</v>
      </c>
      <c r="C355" s="4" t="s">
        <v>16</v>
      </c>
      <c r="D355" s="4" t="s">
        <v>17</v>
      </c>
      <c r="E355" s="4" t="s">
        <v>1634</v>
      </c>
      <c r="F355" s="5" t="s">
        <v>839</v>
      </c>
      <c r="G355" s="5" t="s">
        <v>528</v>
      </c>
      <c r="H355" s="4" t="s">
        <v>1884</v>
      </c>
      <c r="I355" s="4" t="s">
        <v>1675</v>
      </c>
      <c r="J355" s="6" t="s">
        <v>1863</v>
      </c>
      <c r="K355" s="6">
        <v>45657</v>
      </c>
      <c r="L355" s="7">
        <v>21451950</v>
      </c>
      <c r="M355" s="7">
        <v>4950450</v>
      </c>
      <c r="N355" s="7">
        <f t="shared" si="13"/>
        <v>16501500</v>
      </c>
      <c r="O355" s="8">
        <f t="shared" si="14"/>
        <v>0.23076923076923078</v>
      </c>
      <c r="P355" s="28" t="s">
        <v>1963</v>
      </c>
      <c r="Q355" s="12" t="s">
        <v>112</v>
      </c>
    </row>
    <row r="356" spans="1:17" ht="91" x14ac:dyDescent="0.2">
      <c r="A356" s="12">
        <v>373</v>
      </c>
      <c r="B356" s="3" t="s">
        <v>1885</v>
      </c>
      <c r="C356" s="4" t="s">
        <v>16</v>
      </c>
      <c r="D356" s="4" t="s">
        <v>17</v>
      </c>
      <c r="E356" s="4" t="s">
        <v>1886</v>
      </c>
      <c r="F356" s="5" t="s">
        <v>1887</v>
      </c>
      <c r="G356" s="5" t="s">
        <v>1888</v>
      </c>
      <c r="H356" s="4" t="s">
        <v>1889</v>
      </c>
      <c r="I356" s="4" t="s">
        <v>937</v>
      </c>
      <c r="J356" s="6" t="s">
        <v>1863</v>
      </c>
      <c r="K356" s="6">
        <v>45657</v>
      </c>
      <c r="L356" s="7">
        <v>36270000</v>
      </c>
      <c r="M356" s="7">
        <v>8370000</v>
      </c>
      <c r="N356" s="7">
        <f t="shared" si="13"/>
        <v>27900000</v>
      </c>
      <c r="O356" s="8">
        <f t="shared" si="14"/>
        <v>0.23076923076923078</v>
      </c>
      <c r="P356" s="28" t="s">
        <v>1964</v>
      </c>
      <c r="Q356" s="12" t="s">
        <v>112</v>
      </c>
    </row>
    <row r="357" spans="1:17" ht="52" x14ac:dyDescent="0.2">
      <c r="A357" s="12">
        <v>374</v>
      </c>
      <c r="B357" s="3" t="s">
        <v>1890</v>
      </c>
      <c r="C357" s="4" t="s">
        <v>16</v>
      </c>
      <c r="D357" s="4" t="s">
        <v>250</v>
      </c>
      <c r="E357" s="4" t="s">
        <v>1891</v>
      </c>
      <c r="F357" s="5" t="s">
        <v>1892</v>
      </c>
      <c r="G357" s="5" t="s">
        <v>1893</v>
      </c>
      <c r="H357" s="4" t="s">
        <v>1894</v>
      </c>
      <c r="I357" s="4" t="s">
        <v>1895</v>
      </c>
      <c r="J357" s="6" t="s">
        <v>1896</v>
      </c>
      <c r="K357" s="6">
        <v>45657</v>
      </c>
      <c r="L357" s="7">
        <v>14655148</v>
      </c>
      <c r="M357" s="7">
        <v>0</v>
      </c>
      <c r="N357" s="7">
        <f t="shared" si="13"/>
        <v>14655148</v>
      </c>
      <c r="O357" s="8">
        <f t="shared" si="14"/>
        <v>0</v>
      </c>
      <c r="P357" s="27"/>
      <c r="Q357" s="12" t="s">
        <v>112</v>
      </c>
    </row>
    <row r="358" spans="1:17" ht="65" x14ac:dyDescent="0.2">
      <c r="A358" s="12">
        <v>375</v>
      </c>
      <c r="B358" s="3" t="s">
        <v>1897</v>
      </c>
      <c r="C358" s="4" t="s">
        <v>16</v>
      </c>
      <c r="D358" s="4" t="s">
        <v>17</v>
      </c>
      <c r="E358" s="4" t="s">
        <v>1678</v>
      </c>
      <c r="F358" s="5" t="s">
        <v>1679</v>
      </c>
      <c r="G358" s="5" t="s">
        <v>1898</v>
      </c>
      <c r="H358" s="4" t="s">
        <v>1899</v>
      </c>
      <c r="I358" s="4" t="s">
        <v>1900</v>
      </c>
      <c r="J358" s="6" t="s">
        <v>1901</v>
      </c>
      <c r="K358" s="6">
        <v>45657</v>
      </c>
      <c r="L358" s="7">
        <v>11100000</v>
      </c>
      <c r="M358" s="7">
        <v>2100000</v>
      </c>
      <c r="N358" s="7">
        <f t="shared" si="13"/>
        <v>9000000</v>
      </c>
      <c r="O358" s="8">
        <f t="shared" si="14"/>
        <v>0.1891891891891892</v>
      </c>
      <c r="P358" s="28" t="s">
        <v>1965</v>
      </c>
      <c r="Q358" s="12" t="s">
        <v>112</v>
      </c>
    </row>
    <row r="359" spans="1:17" ht="78" x14ac:dyDescent="0.2">
      <c r="A359" s="12">
        <v>376</v>
      </c>
      <c r="B359" s="3" t="s">
        <v>1902</v>
      </c>
      <c r="C359" s="4" t="s">
        <v>16</v>
      </c>
      <c r="D359" s="4" t="s">
        <v>17</v>
      </c>
      <c r="E359" s="4" t="s">
        <v>1903</v>
      </c>
      <c r="F359" s="5" t="s">
        <v>1904</v>
      </c>
      <c r="G359" s="5" t="s">
        <v>1905</v>
      </c>
      <c r="H359" s="4" t="s">
        <v>1906</v>
      </c>
      <c r="I359" s="4" t="s">
        <v>1759</v>
      </c>
      <c r="J359" s="6" t="s">
        <v>1907</v>
      </c>
      <c r="K359" s="6">
        <v>45657</v>
      </c>
      <c r="L359" s="7">
        <v>27500000</v>
      </c>
      <c r="M359" s="7">
        <v>5000000</v>
      </c>
      <c r="N359" s="7">
        <f t="shared" si="13"/>
        <v>22500000</v>
      </c>
      <c r="O359" s="8">
        <f t="shared" si="14"/>
        <v>0.18181818181818182</v>
      </c>
      <c r="P359" s="28" t="s">
        <v>1966</v>
      </c>
      <c r="Q359" s="12" t="s">
        <v>112</v>
      </c>
    </row>
    <row r="360" spans="1:17" ht="104" x14ac:dyDescent="0.2">
      <c r="A360" s="12">
        <v>377</v>
      </c>
      <c r="B360" s="3" t="s">
        <v>1908</v>
      </c>
      <c r="C360" s="4" t="s">
        <v>16</v>
      </c>
      <c r="D360" s="4" t="s">
        <v>17</v>
      </c>
      <c r="E360" s="4" t="s">
        <v>1909</v>
      </c>
      <c r="F360" s="5" t="s">
        <v>1910</v>
      </c>
      <c r="G360" s="5" t="s">
        <v>1911</v>
      </c>
      <c r="H360" s="4" t="s">
        <v>1912</v>
      </c>
      <c r="I360" s="4" t="s">
        <v>1772</v>
      </c>
      <c r="J360" s="6" t="s">
        <v>1907</v>
      </c>
      <c r="K360" s="6">
        <v>45657</v>
      </c>
      <c r="L360" s="7">
        <v>20168500</v>
      </c>
      <c r="M360" s="7">
        <v>3667000</v>
      </c>
      <c r="N360" s="7">
        <f t="shared" si="13"/>
        <v>16501500</v>
      </c>
      <c r="O360" s="8">
        <f t="shared" si="14"/>
        <v>0.18181818181818182</v>
      </c>
      <c r="P360" s="28" t="s">
        <v>1967</v>
      </c>
      <c r="Q360" s="12" t="s">
        <v>112</v>
      </c>
    </row>
    <row r="361" spans="1:17" ht="91" x14ac:dyDescent="0.2">
      <c r="A361" s="12">
        <v>378</v>
      </c>
      <c r="B361" s="3" t="s">
        <v>1913</v>
      </c>
      <c r="C361" s="4" t="s">
        <v>16</v>
      </c>
      <c r="D361" s="4" t="s">
        <v>17</v>
      </c>
      <c r="E361" s="4" t="s">
        <v>1914</v>
      </c>
      <c r="F361" s="5" t="s">
        <v>1915</v>
      </c>
      <c r="G361" s="5" t="s">
        <v>951</v>
      </c>
      <c r="H361" s="4" t="s">
        <v>952</v>
      </c>
      <c r="I361" s="4" t="s">
        <v>1704</v>
      </c>
      <c r="J361" s="6" t="s">
        <v>1896</v>
      </c>
      <c r="K361" s="6">
        <v>45657</v>
      </c>
      <c r="L361" s="7">
        <v>8357030</v>
      </c>
      <c r="M361" s="7">
        <v>1456730</v>
      </c>
      <c r="N361" s="7">
        <f t="shared" si="13"/>
        <v>6900300</v>
      </c>
      <c r="O361" s="8">
        <f t="shared" si="14"/>
        <v>0.1743119266055046</v>
      </c>
      <c r="P361" s="28" t="s">
        <v>1968</v>
      </c>
      <c r="Q361" s="12" t="s">
        <v>112</v>
      </c>
    </row>
    <row r="362" spans="1:17" ht="65" x14ac:dyDescent="0.2">
      <c r="A362" s="12">
        <v>379</v>
      </c>
      <c r="B362" s="3" t="s">
        <v>1916</v>
      </c>
      <c r="C362" s="4" t="s">
        <v>352</v>
      </c>
      <c r="D362" s="4" t="s">
        <v>1917</v>
      </c>
      <c r="E362" s="4" t="s">
        <v>1918</v>
      </c>
      <c r="F362" s="5" t="s">
        <v>1919</v>
      </c>
      <c r="G362" s="5" t="s">
        <v>1920</v>
      </c>
      <c r="H362" s="4" t="s">
        <v>1921</v>
      </c>
      <c r="I362" s="4" t="s">
        <v>937</v>
      </c>
      <c r="J362" s="6" t="s">
        <v>1922</v>
      </c>
      <c r="K362" s="6">
        <v>45657</v>
      </c>
      <c r="L362" s="7">
        <v>10305099</v>
      </c>
      <c r="M362" s="7">
        <v>0</v>
      </c>
      <c r="N362" s="7">
        <f t="shared" si="13"/>
        <v>10305099</v>
      </c>
      <c r="O362" s="8">
        <f t="shared" si="14"/>
        <v>0</v>
      </c>
      <c r="P362" s="27"/>
      <c r="Q362" s="12" t="s">
        <v>112</v>
      </c>
    </row>
    <row r="363" spans="1:17" ht="91" x14ac:dyDescent="0.2">
      <c r="A363" s="12">
        <v>380</v>
      </c>
      <c r="B363" s="3" t="s">
        <v>1923</v>
      </c>
      <c r="C363" s="4" t="s">
        <v>16</v>
      </c>
      <c r="D363" s="4" t="s">
        <v>17</v>
      </c>
      <c r="E363" s="4" t="s">
        <v>1924</v>
      </c>
      <c r="F363" s="5" t="s">
        <v>1925</v>
      </c>
      <c r="G363" s="5" t="s">
        <v>1926</v>
      </c>
      <c r="H363" s="4" t="s">
        <v>1927</v>
      </c>
      <c r="I363" s="4" t="s">
        <v>1921</v>
      </c>
      <c r="J363" s="6" t="s">
        <v>1922</v>
      </c>
      <c r="K363" s="6">
        <v>45657</v>
      </c>
      <c r="L363" s="7">
        <v>19068400</v>
      </c>
      <c r="M363" s="7">
        <v>2566900</v>
      </c>
      <c r="N363" s="7">
        <f t="shared" si="13"/>
        <v>16501500</v>
      </c>
      <c r="O363" s="8">
        <f t="shared" si="14"/>
        <v>0.13461538461538461</v>
      </c>
      <c r="P363" s="28" t="s">
        <v>1969</v>
      </c>
      <c r="Q363" s="12" t="s">
        <v>112</v>
      </c>
    </row>
    <row r="364" spans="1:17" ht="91" x14ac:dyDescent="0.2">
      <c r="A364" s="12">
        <v>381</v>
      </c>
      <c r="B364" s="3" t="s">
        <v>1928</v>
      </c>
      <c r="C364" s="4" t="s">
        <v>16</v>
      </c>
      <c r="D364" s="4" t="s">
        <v>17</v>
      </c>
      <c r="E364" s="4" t="s">
        <v>1929</v>
      </c>
      <c r="F364" s="5" t="s">
        <v>1930</v>
      </c>
      <c r="G364" s="5" t="s">
        <v>1931</v>
      </c>
      <c r="H364" s="4" t="s">
        <v>1932</v>
      </c>
      <c r="I364" s="4" t="s">
        <v>1807</v>
      </c>
      <c r="J364" s="6" t="s">
        <v>1922</v>
      </c>
      <c r="K364" s="6">
        <v>45657</v>
      </c>
      <c r="L364" s="7">
        <v>19068400</v>
      </c>
      <c r="M364" s="7">
        <v>2566900</v>
      </c>
      <c r="N364" s="7">
        <f t="shared" si="13"/>
        <v>16501500</v>
      </c>
      <c r="O364" s="8">
        <f t="shared" si="14"/>
        <v>0.13461538461538461</v>
      </c>
      <c r="P364" s="28" t="s">
        <v>1970</v>
      </c>
      <c r="Q364" s="12" t="s">
        <v>112</v>
      </c>
    </row>
    <row r="365" spans="1:17" ht="91" x14ac:dyDescent="0.2">
      <c r="A365" s="12">
        <v>382</v>
      </c>
      <c r="B365" s="3" t="s">
        <v>1933</v>
      </c>
      <c r="C365" s="4" t="s">
        <v>16</v>
      </c>
      <c r="D365" s="4" t="s">
        <v>17</v>
      </c>
      <c r="E365" s="4" t="s">
        <v>1934</v>
      </c>
      <c r="F365" s="5" t="s">
        <v>1935</v>
      </c>
      <c r="G365" s="5" t="s">
        <v>1936</v>
      </c>
      <c r="H365" s="4" t="s">
        <v>1937</v>
      </c>
      <c r="I365" s="4" t="s">
        <v>1938</v>
      </c>
      <c r="J365" s="6" t="s">
        <v>1922</v>
      </c>
      <c r="K365" s="6">
        <v>45657</v>
      </c>
      <c r="L365" s="7">
        <v>19068400</v>
      </c>
      <c r="M365" s="7">
        <v>2566900</v>
      </c>
      <c r="N365" s="7">
        <f t="shared" si="13"/>
        <v>16501500</v>
      </c>
      <c r="O365" s="8">
        <f t="shared" si="14"/>
        <v>0.13461538461538461</v>
      </c>
      <c r="P365" s="28" t="s">
        <v>1971</v>
      </c>
      <c r="Q365" s="12" t="s">
        <v>112</v>
      </c>
    </row>
    <row r="366" spans="1:17" ht="104" x14ac:dyDescent="0.2">
      <c r="A366" s="12">
        <v>383</v>
      </c>
      <c r="B366" s="3" t="s">
        <v>1939</v>
      </c>
      <c r="C366" s="4" t="s">
        <v>16</v>
      </c>
      <c r="D366" s="4" t="s">
        <v>17</v>
      </c>
      <c r="E366" s="4" t="s">
        <v>1940</v>
      </c>
      <c r="F366" s="5" t="s">
        <v>1941</v>
      </c>
      <c r="G366" s="5" t="s">
        <v>1942</v>
      </c>
      <c r="H366" s="4" t="s">
        <v>1943</v>
      </c>
      <c r="I366" s="4" t="s">
        <v>1944</v>
      </c>
      <c r="J366" s="6" t="s">
        <v>1922</v>
      </c>
      <c r="K366" s="6">
        <v>45657</v>
      </c>
      <c r="L366" s="7">
        <v>19068400</v>
      </c>
      <c r="M366" s="7">
        <v>2566900</v>
      </c>
      <c r="N366" s="7">
        <f t="shared" si="13"/>
        <v>16501500</v>
      </c>
      <c r="O366" s="8">
        <f t="shared" si="14"/>
        <v>0.13461538461538461</v>
      </c>
      <c r="P366" s="28" t="s">
        <v>1972</v>
      </c>
      <c r="Q366" s="12" t="s">
        <v>112</v>
      </c>
    </row>
    <row r="367" spans="1:17" ht="78" x14ac:dyDescent="0.2">
      <c r="A367" s="12">
        <v>384</v>
      </c>
      <c r="B367" s="3" t="s">
        <v>1973</v>
      </c>
      <c r="C367" s="4" t="s">
        <v>16</v>
      </c>
      <c r="D367" s="4" t="s">
        <v>17</v>
      </c>
      <c r="E367" s="4">
        <v>1128272153</v>
      </c>
      <c r="F367" s="5" t="s">
        <v>1323</v>
      </c>
      <c r="G367" s="5" t="s">
        <v>2014</v>
      </c>
      <c r="H367" s="4">
        <v>733</v>
      </c>
      <c r="I367" s="4">
        <v>711</v>
      </c>
      <c r="J367" s="6">
        <v>45567</v>
      </c>
      <c r="K367" s="6">
        <v>45657</v>
      </c>
      <c r="L367" s="7">
        <v>16318150</v>
      </c>
      <c r="M367" s="7"/>
      <c r="N367" s="7">
        <f t="shared" si="13"/>
        <v>16318150</v>
      </c>
      <c r="O367" s="8">
        <f t="shared" si="14"/>
        <v>0</v>
      </c>
      <c r="P367" s="29" t="s">
        <v>2046</v>
      </c>
      <c r="Q367" s="12" t="s">
        <v>2044</v>
      </c>
    </row>
    <row r="368" spans="1:17" ht="91" x14ac:dyDescent="0.2">
      <c r="A368" s="12">
        <v>385</v>
      </c>
      <c r="B368" s="3" t="s">
        <v>1974</v>
      </c>
      <c r="C368" s="4" t="s">
        <v>16</v>
      </c>
      <c r="D368" s="4" t="s">
        <v>17</v>
      </c>
      <c r="E368" s="4">
        <v>1152188095</v>
      </c>
      <c r="F368" s="5" t="s">
        <v>1605</v>
      </c>
      <c r="G368" s="5" t="s">
        <v>2015</v>
      </c>
      <c r="H368" s="4">
        <v>622</v>
      </c>
      <c r="I368" s="4">
        <v>682</v>
      </c>
      <c r="J368" s="6">
        <v>45566</v>
      </c>
      <c r="K368" s="6">
        <v>45657</v>
      </c>
      <c r="L368" s="7">
        <v>9000000</v>
      </c>
      <c r="M368" s="7"/>
      <c r="N368" s="7">
        <f t="shared" si="13"/>
        <v>9000000</v>
      </c>
      <c r="O368" s="8">
        <f t="shared" si="14"/>
        <v>0</v>
      </c>
      <c r="P368" s="29" t="s">
        <v>2047</v>
      </c>
      <c r="Q368" s="12" t="s">
        <v>2044</v>
      </c>
    </row>
    <row r="369" spans="1:17" ht="104" x14ac:dyDescent="0.2">
      <c r="A369" s="12">
        <v>386</v>
      </c>
      <c r="B369" s="3" t="s">
        <v>1975</v>
      </c>
      <c r="C369" s="4" t="s">
        <v>16</v>
      </c>
      <c r="D369" s="4" t="s">
        <v>17</v>
      </c>
      <c r="E369" s="4">
        <v>1037640880</v>
      </c>
      <c r="F369" s="5" t="s">
        <v>1623</v>
      </c>
      <c r="G369" s="5" t="s">
        <v>2016</v>
      </c>
      <c r="H369" s="4">
        <v>736</v>
      </c>
      <c r="I369" s="4">
        <v>684</v>
      </c>
      <c r="J369" s="6">
        <v>45566</v>
      </c>
      <c r="K369" s="6">
        <v>45657</v>
      </c>
      <c r="L369" s="7">
        <v>16501500</v>
      </c>
      <c r="M369" s="7"/>
      <c r="N369" s="7">
        <f t="shared" si="13"/>
        <v>16501500</v>
      </c>
      <c r="O369" s="8">
        <f t="shared" si="14"/>
        <v>0</v>
      </c>
      <c r="P369" s="29" t="s">
        <v>2048</v>
      </c>
      <c r="Q369" s="12" t="s">
        <v>2044</v>
      </c>
    </row>
    <row r="370" spans="1:17" ht="91" x14ac:dyDescent="0.2">
      <c r="A370" s="12">
        <v>387</v>
      </c>
      <c r="B370" s="3" t="s">
        <v>1976</v>
      </c>
      <c r="C370" s="4" t="s">
        <v>16</v>
      </c>
      <c r="D370" s="4" t="s">
        <v>17</v>
      </c>
      <c r="E370" s="4">
        <v>7521702</v>
      </c>
      <c r="F370" s="5" t="s">
        <v>1611</v>
      </c>
      <c r="G370" s="5" t="s">
        <v>1612</v>
      </c>
      <c r="H370" s="4">
        <v>735</v>
      </c>
      <c r="I370" s="4">
        <v>686</v>
      </c>
      <c r="J370" s="6">
        <v>45566</v>
      </c>
      <c r="K370" s="6">
        <v>45657</v>
      </c>
      <c r="L370" s="7">
        <v>16501500</v>
      </c>
      <c r="M370" s="7"/>
      <c r="N370" s="7">
        <f t="shared" si="13"/>
        <v>16501500</v>
      </c>
      <c r="O370" s="8">
        <f t="shared" si="14"/>
        <v>0</v>
      </c>
      <c r="P370" s="29" t="s">
        <v>2049</v>
      </c>
      <c r="Q370" s="12" t="s">
        <v>2044</v>
      </c>
    </row>
    <row r="371" spans="1:17" ht="91" x14ac:dyDescent="0.2">
      <c r="A371" s="12">
        <v>388</v>
      </c>
      <c r="B371" s="3" t="s">
        <v>1977</v>
      </c>
      <c r="C371" s="4" t="s">
        <v>16</v>
      </c>
      <c r="D371" s="4" t="s">
        <v>17</v>
      </c>
      <c r="E371" s="4">
        <v>1128387185</v>
      </c>
      <c r="F371" s="5" t="s">
        <v>1592</v>
      </c>
      <c r="G371" s="5" t="s">
        <v>2017</v>
      </c>
      <c r="H371" s="4">
        <v>734</v>
      </c>
      <c r="I371" s="4">
        <v>687</v>
      </c>
      <c r="J371" s="6">
        <v>45566</v>
      </c>
      <c r="K371" s="6">
        <v>45657</v>
      </c>
      <c r="L371" s="7">
        <v>6900300</v>
      </c>
      <c r="M371" s="7"/>
      <c r="N371" s="7">
        <f t="shared" si="13"/>
        <v>6900300</v>
      </c>
      <c r="O371" s="8">
        <f t="shared" si="14"/>
        <v>0</v>
      </c>
      <c r="P371" s="29" t="s">
        <v>2050</v>
      </c>
      <c r="Q371" s="12" t="s">
        <v>2044</v>
      </c>
    </row>
    <row r="372" spans="1:17" ht="130" x14ac:dyDescent="0.2">
      <c r="A372" s="12">
        <v>389</v>
      </c>
      <c r="B372" s="3" t="s">
        <v>1978</v>
      </c>
      <c r="C372" s="4" t="s">
        <v>16</v>
      </c>
      <c r="D372" s="4" t="s">
        <v>17</v>
      </c>
      <c r="E372" s="4">
        <v>1067966264</v>
      </c>
      <c r="F372" s="5" t="s">
        <v>1945</v>
      </c>
      <c r="G372" s="5" t="s">
        <v>2018</v>
      </c>
      <c r="H372" s="4">
        <v>740</v>
      </c>
      <c r="I372" s="4">
        <v>685</v>
      </c>
      <c r="J372" s="6">
        <v>45566</v>
      </c>
      <c r="K372" s="6">
        <v>45596</v>
      </c>
      <c r="L372" s="7">
        <v>5500500</v>
      </c>
      <c r="M372" s="7"/>
      <c r="N372" s="7">
        <f t="shared" si="13"/>
        <v>5500500</v>
      </c>
      <c r="O372" s="8">
        <f t="shared" si="14"/>
        <v>0</v>
      </c>
      <c r="P372" s="29" t="s">
        <v>2051</v>
      </c>
      <c r="Q372" s="12" t="s">
        <v>2044</v>
      </c>
    </row>
    <row r="373" spans="1:17" ht="78" x14ac:dyDescent="0.2">
      <c r="A373" s="12">
        <v>390</v>
      </c>
      <c r="B373" s="3" t="s">
        <v>1979</v>
      </c>
      <c r="C373" s="4" t="s">
        <v>16</v>
      </c>
      <c r="D373" s="4" t="s">
        <v>17</v>
      </c>
      <c r="E373" s="4">
        <v>88223909</v>
      </c>
      <c r="F373" s="5" t="s">
        <v>1379</v>
      </c>
      <c r="G373" s="5" t="s">
        <v>2019</v>
      </c>
      <c r="H373" s="4">
        <v>738</v>
      </c>
      <c r="I373" s="4">
        <v>688</v>
      </c>
      <c r="J373" s="6">
        <v>45566</v>
      </c>
      <c r="K373" s="6">
        <v>45657</v>
      </c>
      <c r="L373" s="7">
        <v>16501500</v>
      </c>
      <c r="M373" s="7"/>
      <c r="N373" s="7">
        <f t="shared" si="13"/>
        <v>16501500</v>
      </c>
      <c r="O373" s="8">
        <f t="shared" si="14"/>
        <v>0</v>
      </c>
      <c r="P373" s="29" t="s">
        <v>2052</v>
      </c>
      <c r="Q373" s="12" t="s">
        <v>2044</v>
      </c>
    </row>
    <row r="374" spans="1:17" ht="78" x14ac:dyDescent="0.2">
      <c r="A374" s="12">
        <v>391</v>
      </c>
      <c r="B374" s="3" t="s">
        <v>1980</v>
      </c>
      <c r="C374" s="4" t="s">
        <v>16</v>
      </c>
      <c r="D374" s="4" t="s">
        <v>17</v>
      </c>
      <c r="E374" s="4">
        <v>1000547268</v>
      </c>
      <c r="F374" s="5" t="s">
        <v>1225</v>
      </c>
      <c r="G374" s="5" t="s">
        <v>2020</v>
      </c>
      <c r="H374" s="4">
        <v>715</v>
      </c>
      <c r="I374" s="4">
        <v>689</v>
      </c>
      <c r="J374" s="6">
        <v>45566</v>
      </c>
      <c r="K374" s="6">
        <v>45657</v>
      </c>
      <c r="L374" s="7">
        <v>16501500</v>
      </c>
      <c r="M374" s="7"/>
      <c r="N374" s="7">
        <f t="shared" si="13"/>
        <v>16501500</v>
      </c>
      <c r="O374" s="8">
        <f t="shared" si="14"/>
        <v>0</v>
      </c>
      <c r="P374" s="29" t="s">
        <v>2053</v>
      </c>
      <c r="Q374" s="12" t="s">
        <v>2044</v>
      </c>
    </row>
    <row r="375" spans="1:17" ht="117" x14ac:dyDescent="0.2">
      <c r="A375" s="12">
        <v>392</v>
      </c>
      <c r="B375" s="3" t="s">
        <v>1981</v>
      </c>
      <c r="C375" s="4" t="s">
        <v>16</v>
      </c>
      <c r="D375" s="4" t="s">
        <v>17</v>
      </c>
      <c r="E375" s="4">
        <v>1000394606</v>
      </c>
      <c r="F375" s="5" t="s">
        <v>2002</v>
      </c>
      <c r="G375" s="5" t="s">
        <v>2021</v>
      </c>
      <c r="H375" s="4">
        <v>742</v>
      </c>
      <c r="I375" s="4">
        <v>692</v>
      </c>
      <c r="J375" s="6">
        <v>45566</v>
      </c>
      <c r="K375" s="6">
        <v>45596</v>
      </c>
      <c r="L375" s="7">
        <v>3000000</v>
      </c>
      <c r="M375" s="7"/>
      <c r="N375" s="7">
        <f t="shared" si="13"/>
        <v>3000000</v>
      </c>
      <c r="O375" s="8">
        <f t="shared" si="14"/>
        <v>0</v>
      </c>
      <c r="P375" s="29" t="s">
        <v>2054</v>
      </c>
      <c r="Q375" s="12" t="s">
        <v>2044</v>
      </c>
    </row>
    <row r="376" spans="1:17" ht="104" x14ac:dyDescent="0.2">
      <c r="A376" s="12">
        <v>393</v>
      </c>
      <c r="B376" s="3" t="s">
        <v>1982</v>
      </c>
      <c r="C376" s="4" t="s">
        <v>16</v>
      </c>
      <c r="D376" s="4" t="s">
        <v>17</v>
      </c>
      <c r="E376" s="4">
        <v>70785606</v>
      </c>
      <c r="F376" s="5" t="s">
        <v>2003</v>
      </c>
      <c r="G376" s="5" t="s">
        <v>2022</v>
      </c>
      <c r="H376" s="4">
        <v>617</v>
      </c>
      <c r="I376" s="4">
        <v>690</v>
      </c>
      <c r="J376" s="6">
        <v>45566</v>
      </c>
      <c r="K376" s="6">
        <v>45657</v>
      </c>
      <c r="L376" s="7">
        <v>20101500</v>
      </c>
      <c r="M376" s="7"/>
      <c r="N376" s="7">
        <f t="shared" si="13"/>
        <v>20101500</v>
      </c>
      <c r="O376" s="8">
        <f t="shared" si="14"/>
        <v>0</v>
      </c>
      <c r="P376" s="29" t="s">
        <v>2055</v>
      </c>
      <c r="Q376" s="12" t="s">
        <v>2044</v>
      </c>
    </row>
    <row r="377" spans="1:17" ht="104" x14ac:dyDescent="0.2">
      <c r="A377" s="12">
        <v>394</v>
      </c>
      <c r="B377" s="3" t="s">
        <v>1983</v>
      </c>
      <c r="C377" s="4" t="s">
        <v>16</v>
      </c>
      <c r="D377" s="4" t="s">
        <v>17</v>
      </c>
      <c r="E377" s="4">
        <v>1000160560</v>
      </c>
      <c r="F377" s="5" t="s">
        <v>1946</v>
      </c>
      <c r="G377" s="5" t="s">
        <v>2023</v>
      </c>
      <c r="H377" s="4">
        <v>741</v>
      </c>
      <c r="I377" s="4">
        <v>693</v>
      </c>
      <c r="J377" s="6">
        <v>45566</v>
      </c>
      <c r="K377" s="6">
        <v>45596</v>
      </c>
      <c r="L377" s="7">
        <v>3000000</v>
      </c>
      <c r="M377" s="7"/>
      <c r="N377" s="7">
        <f t="shared" si="13"/>
        <v>3000000</v>
      </c>
      <c r="O377" s="8">
        <f t="shared" si="14"/>
        <v>0</v>
      </c>
      <c r="P377" s="29" t="s">
        <v>2056</v>
      </c>
      <c r="Q377" s="12" t="s">
        <v>2044</v>
      </c>
    </row>
    <row r="378" spans="1:17" ht="91" x14ac:dyDescent="0.2">
      <c r="A378" s="12">
        <v>395</v>
      </c>
      <c r="B378" s="3" t="s">
        <v>1984</v>
      </c>
      <c r="C378" s="4" t="s">
        <v>16</v>
      </c>
      <c r="D378" s="4" t="s">
        <v>17</v>
      </c>
      <c r="E378" s="4">
        <v>52971492</v>
      </c>
      <c r="F378" s="5" t="s">
        <v>2004</v>
      </c>
      <c r="G378" s="5" t="s">
        <v>2024</v>
      </c>
      <c r="H378" s="4">
        <v>744</v>
      </c>
      <c r="I378" s="4">
        <v>691</v>
      </c>
      <c r="J378" s="6">
        <v>45566</v>
      </c>
      <c r="K378" s="6">
        <v>45657</v>
      </c>
      <c r="L378" s="7">
        <v>12300300</v>
      </c>
      <c r="M378" s="7"/>
      <c r="N378" s="7">
        <f t="shared" si="13"/>
        <v>12300300</v>
      </c>
      <c r="O378" s="8">
        <f t="shared" si="14"/>
        <v>0</v>
      </c>
      <c r="P378" s="29" t="s">
        <v>2057</v>
      </c>
      <c r="Q378" s="12" t="s">
        <v>2044</v>
      </c>
    </row>
    <row r="379" spans="1:17" ht="78" x14ac:dyDescent="0.2">
      <c r="A379" s="12">
        <v>396</v>
      </c>
      <c r="B379" s="3" t="s">
        <v>1985</v>
      </c>
      <c r="C379" s="4" t="s">
        <v>16</v>
      </c>
      <c r="D379" s="4" t="s">
        <v>17</v>
      </c>
      <c r="E379" s="4">
        <v>1128391508</v>
      </c>
      <c r="F379" s="5" t="s">
        <v>1617</v>
      </c>
      <c r="G379" s="5" t="s">
        <v>2025</v>
      </c>
      <c r="H379" s="4">
        <v>748</v>
      </c>
      <c r="I379" s="4">
        <v>694</v>
      </c>
      <c r="J379" s="6">
        <v>45566</v>
      </c>
      <c r="K379" s="6">
        <v>45657</v>
      </c>
      <c r="L379" s="7">
        <v>20101500</v>
      </c>
      <c r="M379" s="7"/>
      <c r="N379" s="7">
        <f t="shared" si="13"/>
        <v>20101500</v>
      </c>
      <c r="O379" s="8">
        <f t="shared" si="14"/>
        <v>0</v>
      </c>
      <c r="P379" s="29" t="s">
        <v>2058</v>
      </c>
      <c r="Q379" s="12" t="s">
        <v>2044</v>
      </c>
    </row>
    <row r="380" spans="1:17" ht="78" x14ac:dyDescent="0.2">
      <c r="A380" s="12">
        <v>397</v>
      </c>
      <c r="B380" s="3" t="s">
        <v>1986</v>
      </c>
      <c r="C380" s="4" t="s">
        <v>16</v>
      </c>
      <c r="D380" s="4" t="s">
        <v>17</v>
      </c>
      <c r="E380" s="4">
        <v>43584705</v>
      </c>
      <c r="F380" s="5" t="s">
        <v>1068</v>
      </c>
      <c r="G380" s="5" t="s">
        <v>2026</v>
      </c>
      <c r="H380" s="4">
        <v>762</v>
      </c>
      <c r="I380" s="4">
        <v>714</v>
      </c>
      <c r="J380" s="6">
        <v>45569</v>
      </c>
      <c r="K380" s="6">
        <v>45657</v>
      </c>
      <c r="L380" s="7">
        <v>19431450</v>
      </c>
      <c r="M380" s="7">
        <v>6030450</v>
      </c>
      <c r="N380" s="7">
        <f t="shared" si="13"/>
        <v>13401000</v>
      </c>
      <c r="O380" s="8">
        <f t="shared" si="14"/>
        <v>0.31034482758620691</v>
      </c>
      <c r="P380" s="29" t="s">
        <v>2059</v>
      </c>
      <c r="Q380" s="12" t="s">
        <v>112</v>
      </c>
    </row>
    <row r="381" spans="1:17" ht="78" x14ac:dyDescent="0.2">
      <c r="A381" s="12">
        <v>398</v>
      </c>
      <c r="B381" s="3" t="s">
        <v>1987</v>
      </c>
      <c r="C381" s="4" t="s">
        <v>16</v>
      </c>
      <c r="D381" s="4" t="s">
        <v>17</v>
      </c>
      <c r="E381" s="4">
        <v>43991611</v>
      </c>
      <c r="F381" s="5" t="s">
        <v>1093</v>
      </c>
      <c r="G381" s="5" t="s">
        <v>2027</v>
      </c>
      <c r="H381" s="4">
        <v>759</v>
      </c>
      <c r="I381" s="4">
        <v>715</v>
      </c>
      <c r="J381" s="6">
        <v>45569</v>
      </c>
      <c r="K381" s="6">
        <v>45657</v>
      </c>
      <c r="L381" s="7">
        <v>19431450</v>
      </c>
      <c r="M381" s="7">
        <v>6030450</v>
      </c>
      <c r="N381" s="7">
        <f t="shared" si="13"/>
        <v>13401000</v>
      </c>
      <c r="O381" s="8">
        <f t="shared" si="14"/>
        <v>0.31034482758620691</v>
      </c>
      <c r="P381" s="29" t="s">
        <v>2060</v>
      </c>
      <c r="Q381" s="12" t="s">
        <v>112</v>
      </c>
    </row>
    <row r="382" spans="1:17" ht="78" x14ac:dyDescent="0.2">
      <c r="A382" s="12">
        <v>399</v>
      </c>
      <c r="B382" s="3" t="s">
        <v>1988</v>
      </c>
      <c r="C382" s="4" t="s">
        <v>16</v>
      </c>
      <c r="D382" s="4" t="s">
        <v>17</v>
      </c>
      <c r="E382" s="4">
        <v>1152199603</v>
      </c>
      <c r="F382" s="5" t="s">
        <v>988</v>
      </c>
      <c r="G382" s="5" t="s">
        <v>2028</v>
      </c>
      <c r="H382" s="4">
        <v>763</v>
      </c>
      <c r="I382" s="4">
        <v>716</v>
      </c>
      <c r="J382" s="6">
        <v>45569</v>
      </c>
      <c r="K382" s="6">
        <v>45657</v>
      </c>
      <c r="L382" s="7">
        <v>19431450</v>
      </c>
      <c r="M382" s="7">
        <v>6030450</v>
      </c>
      <c r="N382" s="7">
        <f t="shared" si="13"/>
        <v>13401000</v>
      </c>
      <c r="O382" s="8">
        <f t="shared" si="14"/>
        <v>0.31034482758620691</v>
      </c>
      <c r="P382" s="29" t="s">
        <v>2061</v>
      </c>
      <c r="Q382" s="12" t="s">
        <v>2045</v>
      </c>
    </row>
    <row r="383" spans="1:17" ht="78" x14ac:dyDescent="0.2">
      <c r="A383" s="12">
        <v>400</v>
      </c>
      <c r="B383" s="3" t="s">
        <v>1989</v>
      </c>
      <c r="C383" s="4" t="s">
        <v>16</v>
      </c>
      <c r="D383" s="4" t="s">
        <v>17</v>
      </c>
      <c r="E383" s="4">
        <v>1037581816</v>
      </c>
      <c r="F383" s="5" t="s">
        <v>1048</v>
      </c>
      <c r="G383" s="5" t="s">
        <v>2029</v>
      </c>
      <c r="H383" s="4">
        <v>761</v>
      </c>
      <c r="I383" s="4">
        <v>717</v>
      </c>
      <c r="J383" s="6">
        <v>45569</v>
      </c>
      <c r="K383" s="6">
        <v>45657</v>
      </c>
      <c r="L383" s="7">
        <v>19431450</v>
      </c>
      <c r="M383" s="7">
        <v>6030450</v>
      </c>
      <c r="N383" s="7">
        <f t="shared" si="13"/>
        <v>13401000</v>
      </c>
      <c r="O383" s="8">
        <f t="shared" si="14"/>
        <v>0.31034482758620691</v>
      </c>
      <c r="P383" s="29" t="s">
        <v>2062</v>
      </c>
      <c r="Q383" s="12" t="s">
        <v>2045</v>
      </c>
    </row>
    <row r="384" spans="1:17" ht="78" x14ac:dyDescent="0.2">
      <c r="A384" s="12">
        <v>401</v>
      </c>
      <c r="B384" s="3" t="s">
        <v>1990</v>
      </c>
      <c r="C384" s="4" t="s">
        <v>16</v>
      </c>
      <c r="D384" s="4" t="s">
        <v>17</v>
      </c>
      <c r="E384" s="4">
        <v>1152465373</v>
      </c>
      <c r="F384" s="5" t="s">
        <v>1080</v>
      </c>
      <c r="G384" s="5" t="s">
        <v>2030</v>
      </c>
      <c r="H384" s="4">
        <v>760</v>
      </c>
      <c r="I384" s="4">
        <v>718</v>
      </c>
      <c r="J384" s="6">
        <v>45569</v>
      </c>
      <c r="K384" s="6">
        <v>45657</v>
      </c>
      <c r="L384" s="7">
        <v>19431450</v>
      </c>
      <c r="M384" s="7">
        <v>6030450</v>
      </c>
      <c r="N384" s="7">
        <f t="shared" si="13"/>
        <v>13401000</v>
      </c>
      <c r="O384" s="8">
        <f t="shared" si="14"/>
        <v>0.31034482758620691</v>
      </c>
      <c r="P384" s="29" t="s">
        <v>2063</v>
      </c>
      <c r="Q384" s="12" t="s">
        <v>2045</v>
      </c>
    </row>
    <row r="385" spans="1:17" ht="78" x14ac:dyDescent="0.2">
      <c r="A385" s="12">
        <v>402</v>
      </c>
      <c r="B385" s="3" t="s">
        <v>1991</v>
      </c>
      <c r="C385" s="4" t="s">
        <v>16</v>
      </c>
      <c r="D385" s="4" t="s">
        <v>17</v>
      </c>
      <c r="E385" s="4">
        <v>43617864</v>
      </c>
      <c r="F385" s="5" t="s">
        <v>1424</v>
      </c>
      <c r="G385" s="5" t="s">
        <v>2031</v>
      </c>
      <c r="H385" s="4">
        <v>758</v>
      </c>
      <c r="I385" s="4">
        <v>724</v>
      </c>
      <c r="J385" s="6">
        <v>45569</v>
      </c>
      <c r="K385" s="6">
        <v>45657</v>
      </c>
      <c r="L385" s="7">
        <v>19431450</v>
      </c>
      <c r="M385" s="7">
        <v>6030450</v>
      </c>
      <c r="N385" s="7">
        <f t="shared" si="13"/>
        <v>13401000</v>
      </c>
      <c r="O385" s="8">
        <f t="shared" si="14"/>
        <v>0.31034482758620691</v>
      </c>
      <c r="P385" s="29" t="s">
        <v>2064</v>
      </c>
      <c r="Q385" s="12" t="s">
        <v>2045</v>
      </c>
    </row>
    <row r="386" spans="1:17" ht="104" x14ac:dyDescent="0.2">
      <c r="A386" s="12">
        <v>403</v>
      </c>
      <c r="B386" s="3" t="s">
        <v>1992</v>
      </c>
      <c r="C386" s="4" t="s">
        <v>16</v>
      </c>
      <c r="D386" s="4" t="s">
        <v>17</v>
      </c>
      <c r="E386" s="4">
        <v>32323367</v>
      </c>
      <c r="F386" s="5" t="s">
        <v>1506</v>
      </c>
      <c r="G386" s="5" t="s">
        <v>2032</v>
      </c>
      <c r="H386" s="4">
        <v>638</v>
      </c>
      <c r="I386" s="4">
        <v>719</v>
      </c>
      <c r="J386" s="6">
        <v>45569</v>
      </c>
      <c r="K386" s="6">
        <v>45657</v>
      </c>
      <c r="L386" s="7">
        <v>15951450</v>
      </c>
      <c r="M386" s="7">
        <v>4950450</v>
      </c>
      <c r="N386" s="7">
        <f t="shared" si="13"/>
        <v>11001000</v>
      </c>
      <c r="O386" s="8">
        <f t="shared" si="14"/>
        <v>0.31034482758620691</v>
      </c>
      <c r="P386" s="29" t="s">
        <v>2065</v>
      </c>
      <c r="Q386" s="12" t="s">
        <v>2045</v>
      </c>
    </row>
    <row r="387" spans="1:17" ht="78" x14ac:dyDescent="0.2">
      <c r="A387" s="12">
        <v>404</v>
      </c>
      <c r="B387" s="3" t="s">
        <v>1993</v>
      </c>
      <c r="C387" s="4" t="s">
        <v>16</v>
      </c>
      <c r="D387" s="4" t="s">
        <v>17</v>
      </c>
      <c r="E387" s="4">
        <v>1053814595</v>
      </c>
      <c r="F387" s="5" t="s">
        <v>2005</v>
      </c>
      <c r="G387" s="5" t="s">
        <v>2033</v>
      </c>
      <c r="H387" s="4">
        <v>765</v>
      </c>
      <c r="I387" s="4">
        <v>732</v>
      </c>
      <c r="J387" s="6">
        <v>45572</v>
      </c>
      <c r="K387" s="6">
        <v>45657</v>
      </c>
      <c r="L387" s="7">
        <v>18761400</v>
      </c>
      <c r="M387" s="7">
        <v>5360400</v>
      </c>
      <c r="N387" s="7">
        <f t="shared" si="13"/>
        <v>13401000</v>
      </c>
      <c r="O387" s="8">
        <f t="shared" si="14"/>
        <v>0.2857142857142857</v>
      </c>
      <c r="P387" s="29" t="s">
        <v>2066</v>
      </c>
      <c r="Q387" s="12" t="s">
        <v>2045</v>
      </c>
    </row>
    <row r="388" spans="1:17" s="37" customFormat="1" ht="52" x14ac:dyDescent="0.2">
      <c r="A388" s="30">
        <v>405</v>
      </c>
      <c r="B388" s="31" t="s">
        <v>1994</v>
      </c>
      <c r="C388" s="32" t="s">
        <v>352</v>
      </c>
      <c r="D388" s="32" t="s">
        <v>250</v>
      </c>
      <c r="E388" s="32">
        <v>900042850</v>
      </c>
      <c r="F388" s="33" t="s">
        <v>2006</v>
      </c>
      <c r="G388" s="33" t="s">
        <v>2034</v>
      </c>
      <c r="H388" s="32">
        <v>729</v>
      </c>
      <c r="I388" s="32">
        <v>737</v>
      </c>
      <c r="J388" s="34">
        <v>45582</v>
      </c>
      <c r="K388" s="34">
        <v>45657</v>
      </c>
      <c r="L388" s="35">
        <v>9304316</v>
      </c>
      <c r="M388" s="35"/>
      <c r="N388" s="35">
        <f t="shared" si="13"/>
        <v>9304316</v>
      </c>
      <c r="O388" s="36">
        <f t="shared" si="14"/>
        <v>0</v>
      </c>
      <c r="Q388" s="30" t="s">
        <v>2044</v>
      </c>
    </row>
    <row r="389" spans="1:17" s="37" customFormat="1" ht="104" x14ac:dyDescent="0.2">
      <c r="A389" s="30">
        <v>406</v>
      </c>
      <c r="B389" s="31" t="s">
        <v>1995</v>
      </c>
      <c r="C389" s="32" t="s">
        <v>2042</v>
      </c>
      <c r="D389" s="32" t="s">
        <v>250</v>
      </c>
      <c r="E389" s="32">
        <v>800240660</v>
      </c>
      <c r="F389" s="33" t="s">
        <v>2007</v>
      </c>
      <c r="G389" s="33" t="s">
        <v>2035</v>
      </c>
      <c r="H389" s="32">
        <v>706</v>
      </c>
      <c r="I389" s="32"/>
      <c r="J389" s="34">
        <v>45588</v>
      </c>
      <c r="K389" s="34">
        <v>45657</v>
      </c>
      <c r="L389" s="35">
        <v>55540184</v>
      </c>
      <c r="M389" s="35"/>
      <c r="N389" s="35">
        <f t="shared" si="13"/>
        <v>55540184</v>
      </c>
      <c r="O389" s="36">
        <f t="shared" si="14"/>
        <v>0</v>
      </c>
      <c r="Q389" s="30" t="s">
        <v>2044</v>
      </c>
    </row>
    <row r="390" spans="1:17" ht="78" x14ac:dyDescent="0.2">
      <c r="A390" s="12">
        <v>407</v>
      </c>
      <c r="B390" s="3" t="s">
        <v>1996</v>
      </c>
      <c r="C390" s="4" t="s">
        <v>16</v>
      </c>
      <c r="D390" s="4" t="s">
        <v>17</v>
      </c>
      <c r="E390" s="4">
        <v>71269991</v>
      </c>
      <c r="F390" s="5" t="s">
        <v>2008</v>
      </c>
      <c r="G390" s="5" t="s">
        <v>2036</v>
      </c>
      <c r="H390" s="4">
        <v>770</v>
      </c>
      <c r="I390" s="4">
        <v>742</v>
      </c>
      <c r="J390" s="6">
        <v>45580</v>
      </c>
      <c r="K390" s="6">
        <v>45657</v>
      </c>
      <c r="L390" s="7">
        <v>5826920</v>
      </c>
      <c r="M390" s="7">
        <v>1226720</v>
      </c>
      <c r="N390" s="7">
        <f t="shared" si="13"/>
        <v>4600200</v>
      </c>
      <c r="O390" s="8">
        <f t="shared" si="14"/>
        <v>0.21052631578947367</v>
      </c>
      <c r="P390" s="29" t="s">
        <v>2067</v>
      </c>
      <c r="Q390" s="12" t="s">
        <v>2045</v>
      </c>
    </row>
    <row r="391" spans="1:17" s="37" customFormat="1" ht="65" x14ac:dyDescent="0.2">
      <c r="A391" s="30">
        <v>408</v>
      </c>
      <c r="B391" s="31" t="s">
        <v>1997</v>
      </c>
      <c r="C391" s="32" t="s">
        <v>352</v>
      </c>
      <c r="D391" s="32" t="s">
        <v>2043</v>
      </c>
      <c r="E391" s="32">
        <v>1102841221</v>
      </c>
      <c r="F391" s="33" t="s">
        <v>2009</v>
      </c>
      <c r="G391" s="33" t="s">
        <v>2037</v>
      </c>
      <c r="H391" s="32">
        <v>743</v>
      </c>
      <c r="I391" s="32"/>
      <c r="J391" s="34">
        <v>45587</v>
      </c>
      <c r="K391" s="34">
        <v>45606</v>
      </c>
      <c r="L391" s="35">
        <v>1986250</v>
      </c>
      <c r="M391" s="35"/>
      <c r="N391" s="35">
        <f t="shared" ref="N391:N395" si="15">L391-M391</f>
        <v>1986250</v>
      </c>
      <c r="O391" s="36">
        <f t="shared" ref="O391:O395" si="16">(M391/L391)</f>
        <v>0</v>
      </c>
      <c r="Q391" s="30" t="s">
        <v>2044</v>
      </c>
    </row>
    <row r="392" spans="1:17" ht="91" x14ac:dyDescent="0.2">
      <c r="A392" s="12">
        <v>409</v>
      </c>
      <c r="B392" s="3" t="s">
        <v>1998</v>
      </c>
      <c r="C392" s="4" t="s">
        <v>16</v>
      </c>
      <c r="D392" s="4" t="s">
        <v>17</v>
      </c>
      <c r="E392" s="4">
        <v>43271222</v>
      </c>
      <c r="F392" s="5" t="s">
        <v>2010</v>
      </c>
      <c r="G392" s="5" t="s">
        <v>2038</v>
      </c>
      <c r="H392" s="4">
        <v>774</v>
      </c>
      <c r="I392" s="4">
        <v>749</v>
      </c>
      <c r="J392" s="6">
        <v>45586</v>
      </c>
      <c r="K392" s="6">
        <v>45657</v>
      </c>
      <c r="L392" s="7">
        <v>9566900</v>
      </c>
      <c r="M392" s="7"/>
      <c r="N392" s="7">
        <f t="shared" si="15"/>
        <v>9566900</v>
      </c>
      <c r="O392" s="8">
        <f t="shared" si="16"/>
        <v>0</v>
      </c>
      <c r="P392" s="29" t="s">
        <v>2068</v>
      </c>
      <c r="Q392" s="12" t="s">
        <v>2044</v>
      </c>
    </row>
    <row r="393" spans="1:17" ht="91" x14ac:dyDescent="0.2">
      <c r="A393" s="12">
        <v>410</v>
      </c>
      <c r="B393" s="3" t="s">
        <v>1999</v>
      </c>
      <c r="C393" s="4" t="s">
        <v>16</v>
      </c>
      <c r="D393" s="4" t="s">
        <v>17</v>
      </c>
      <c r="E393" s="4">
        <v>43674799</v>
      </c>
      <c r="F393" s="5" t="s">
        <v>2011</v>
      </c>
      <c r="G393" s="5" t="s">
        <v>2039</v>
      </c>
      <c r="H393" s="4">
        <v>775</v>
      </c>
      <c r="I393" s="4">
        <v>750</v>
      </c>
      <c r="J393" s="6">
        <v>45587</v>
      </c>
      <c r="K393" s="6">
        <v>45657</v>
      </c>
      <c r="L393" s="7">
        <v>12651150</v>
      </c>
      <c r="M393" s="7"/>
      <c r="N393" s="7">
        <f t="shared" si="15"/>
        <v>12651150</v>
      </c>
      <c r="O393" s="8">
        <f t="shared" si="16"/>
        <v>0</v>
      </c>
      <c r="P393" s="29" t="s">
        <v>2069</v>
      </c>
      <c r="Q393" s="12" t="s">
        <v>2044</v>
      </c>
    </row>
    <row r="394" spans="1:17" ht="52" x14ac:dyDescent="0.2">
      <c r="A394" s="12">
        <v>411</v>
      </c>
      <c r="B394" s="3" t="s">
        <v>2000</v>
      </c>
      <c r="C394" s="4" t="s">
        <v>16</v>
      </c>
      <c r="D394" s="4" t="s">
        <v>250</v>
      </c>
      <c r="E394" s="4">
        <v>890905055</v>
      </c>
      <c r="F394" s="5" t="s">
        <v>2012</v>
      </c>
      <c r="G394" s="5" t="s">
        <v>2040</v>
      </c>
      <c r="H394" s="4">
        <v>745</v>
      </c>
      <c r="I394" s="4"/>
      <c r="J394" s="6">
        <v>45589</v>
      </c>
      <c r="K394" s="6">
        <v>45657</v>
      </c>
      <c r="L394" s="7">
        <v>21824035</v>
      </c>
      <c r="M394" s="7"/>
      <c r="N394" s="7">
        <f t="shared" si="15"/>
        <v>21824035</v>
      </c>
      <c r="O394" s="8">
        <f t="shared" si="16"/>
        <v>0</v>
      </c>
      <c r="P394" s="29" t="s">
        <v>2070</v>
      </c>
      <c r="Q394" s="12" t="s">
        <v>2044</v>
      </c>
    </row>
    <row r="395" spans="1:17" s="37" customFormat="1" ht="52" x14ac:dyDescent="0.2">
      <c r="A395" s="30">
        <v>413</v>
      </c>
      <c r="B395" s="31" t="s">
        <v>2001</v>
      </c>
      <c r="C395" s="32" t="s">
        <v>16</v>
      </c>
      <c r="D395" s="32" t="s">
        <v>17</v>
      </c>
      <c r="E395" s="32">
        <v>900899412</v>
      </c>
      <c r="F395" s="33" t="s">
        <v>2013</v>
      </c>
      <c r="G395" s="33" t="s">
        <v>2041</v>
      </c>
      <c r="H395" s="32">
        <v>779</v>
      </c>
      <c r="I395" s="32"/>
      <c r="J395" s="34">
        <v>45594</v>
      </c>
      <c r="K395" s="34">
        <v>45625</v>
      </c>
      <c r="L395" s="35">
        <v>3911754</v>
      </c>
      <c r="M395" s="35"/>
      <c r="N395" s="35">
        <f t="shared" si="15"/>
        <v>3911754</v>
      </c>
      <c r="O395" s="36">
        <f t="shared" si="16"/>
        <v>0</v>
      </c>
      <c r="Q395" s="30" t="s">
        <v>2044</v>
      </c>
    </row>
  </sheetData>
  <phoneticPr fontId="8" type="noConversion"/>
  <hyperlinks>
    <hyperlink ref="P2" r:id="rId1" xr:uid="{ED67C004-E94F-8D4D-A6F8-34EBCA7CF6AB}"/>
    <hyperlink ref="P3" r:id="rId2" xr:uid="{3DBEA520-6B8B-F046-A07C-CC56B9FCBFB2}"/>
    <hyperlink ref="P4" r:id="rId3" xr:uid="{E21E0C2A-F27C-B74F-BBE0-5F4F2F0D4110}"/>
    <hyperlink ref="P5" r:id="rId4" xr:uid="{7D355E65-2ACD-CF4E-BB2F-C202E3F7B512}"/>
    <hyperlink ref="P6" r:id="rId5" xr:uid="{97204F3C-248E-0341-B699-28D2A55C76DF}"/>
    <hyperlink ref="P7" r:id="rId6" xr:uid="{7053530F-4C94-0442-AC18-870B6FC32012}"/>
    <hyperlink ref="P8" r:id="rId7" xr:uid="{8427D854-5FD9-CB43-8A45-F497993A323A}"/>
    <hyperlink ref="P9" r:id="rId8" xr:uid="{4FAC0B30-50F9-5347-A814-E75759B50E56}"/>
    <hyperlink ref="P10" r:id="rId9" xr:uid="{C18928A4-8AA4-5B47-AD7C-525027572D9B}"/>
    <hyperlink ref="P11" r:id="rId10" xr:uid="{9B83404B-C0BA-7F42-9FE1-EE4A2A4B0EA1}"/>
    <hyperlink ref="P12" r:id="rId11" xr:uid="{9A74E4B2-0C68-054C-9479-C80C701EAEC1}"/>
    <hyperlink ref="P52" r:id="rId12" xr:uid="{FB9EE29E-2CB3-214A-9D2F-4D3E1D0E3FBF}"/>
    <hyperlink ref="P51" r:id="rId13" xr:uid="{77EDB97F-C7B8-FC43-BA8F-41C13A9460AF}"/>
    <hyperlink ref="P50" r:id="rId14" xr:uid="{1706FFFC-C261-BE49-BB2A-97AC9EEA28E9}"/>
    <hyperlink ref="P49" r:id="rId15" xr:uid="{EA97D103-CFF8-E348-88E6-0572C7088FEA}"/>
    <hyperlink ref="P48" r:id="rId16" xr:uid="{2EA54096-09CE-1C4E-AB67-5934C17E9818}"/>
    <hyperlink ref="P47" r:id="rId17" xr:uid="{1F3E06FD-B77C-AA4E-AE2F-1382A82786B6}"/>
    <hyperlink ref="P46" r:id="rId18" xr:uid="{E5346CF6-10A6-BA40-B5D3-E0FDE862724E}"/>
    <hyperlink ref="P45" r:id="rId19" xr:uid="{BE167C78-6314-CB49-B4D6-A0976F85F057}"/>
    <hyperlink ref="P44" r:id="rId20" xr:uid="{14CC7735-0036-5F4A-8892-2DF6DC766C76}"/>
    <hyperlink ref="P43" r:id="rId21" xr:uid="{C89C025E-71A2-764B-B27E-DCB36E4FFB6F}"/>
    <hyperlink ref="P42" r:id="rId22" xr:uid="{DF9ADD56-4636-534E-8685-2E02D18845FB}"/>
    <hyperlink ref="P41" r:id="rId23" xr:uid="{F74BCB0D-325F-3B4E-959F-E87A3BB7C2F1}"/>
    <hyperlink ref="P40" r:id="rId24" xr:uid="{B56F342B-04E4-3042-A0B1-6054A3DBF616}"/>
    <hyperlink ref="P39" r:id="rId25" xr:uid="{327C9AC8-085B-D748-B501-214D51B9C90A}"/>
    <hyperlink ref="P38" r:id="rId26" xr:uid="{E69B14CD-3D12-ED49-A923-04E744613EC9}"/>
    <hyperlink ref="P37" r:id="rId27" xr:uid="{6F5B2ED7-316B-7848-B6BA-0B3733F3BEF9}"/>
    <hyperlink ref="P36" r:id="rId28" xr:uid="{FCF8C3F9-C581-8943-9C84-5CAEF3CB92FE}"/>
    <hyperlink ref="P35" r:id="rId29" xr:uid="{A4741805-C46D-7642-BC75-2C2741D6C4C2}"/>
    <hyperlink ref="P33" r:id="rId30" xr:uid="{CF33CF91-85A1-144D-A169-B874BE243CCB}"/>
    <hyperlink ref="P32" r:id="rId31" xr:uid="{3F63DCCD-4843-414F-A581-C3C00922D33C}"/>
    <hyperlink ref="P31" r:id="rId32" xr:uid="{A265E137-2CDE-C942-92FF-8E478E60B575}"/>
    <hyperlink ref="P30" r:id="rId33" xr:uid="{D8842A81-EE21-6040-9AD0-691484A6D888}"/>
    <hyperlink ref="P29" r:id="rId34" xr:uid="{EF567908-A557-FD45-B205-83CEBF90F272}"/>
    <hyperlink ref="P28" r:id="rId35" xr:uid="{38B93902-7B83-E74E-A486-2DE29737D3FB}"/>
    <hyperlink ref="P27" r:id="rId36" xr:uid="{B57A1B5A-6F24-1C41-BA9A-D05E23CBE39B}"/>
    <hyperlink ref="P26" r:id="rId37" xr:uid="{C9C35F33-8CC9-0D4F-B1F7-F1ECF1035FFD}"/>
    <hyperlink ref="P25" r:id="rId38" xr:uid="{816EA2AF-55CC-9E47-B634-224D9BF3C6AD}"/>
    <hyperlink ref="P24" r:id="rId39" xr:uid="{D25FFD9F-9624-9548-823D-C9B889000939}"/>
    <hyperlink ref="P23" r:id="rId40" xr:uid="{CA50A5ED-278C-BB41-891E-40A44587C395}"/>
    <hyperlink ref="P22" r:id="rId41" xr:uid="{B232AA7A-1C68-4C4B-BE4A-E0FA1C9FC149}"/>
    <hyperlink ref="P21" r:id="rId42" xr:uid="{33CA4360-6CB3-5C46-A80E-238EA5C63F3E}"/>
    <hyperlink ref="P20" r:id="rId43" xr:uid="{632AD0D3-E5FF-834B-804D-9A56218A075B}"/>
    <hyperlink ref="P19" r:id="rId44" xr:uid="{E04C320B-5474-5744-8D9F-A62650F38B10}"/>
    <hyperlink ref="P18" r:id="rId45" xr:uid="{D699FA98-23E8-F841-A002-9A056EBFE22F}"/>
    <hyperlink ref="P17" r:id="rId46" xr:uid="{D2FDA1F5-CADE-B847-8A0E-003D19270B4F}"/>
    <hyperlink ref="P16" r:id="rId47" xr:uid="{9ED049D0-7BAC-574F-93EC-1397E228B019}"/>
    <hyperlink ref="P15" r:id="rId48" xr:uid="{BD1D9314-4001-3B47-9BE1-D09A8396BA7D}"/>
    <hyperlink ref="P14" r:id="rId49" xr:uid="{C4AC2B7F-3178-B044-AFE7-04E243389DEA}"/>
    <hyperlink ref="P13" r:id="rId50" xr:uid="{7872BB5C-FED9-2943-8CCF-C6E750908CFB}"/>
    <hyperlink ref="P53" r:id="rId51" xr:uid="{A3E00733-F91E-984E-A627-9547CFF7102C}"/>
    <hyperlink ref="P55" r:id="rId52" xr:uid="{68A3B872-A590-F44B-8D6D-834B1B7A13A4}"/>
    <hyperlink ref="P56" r:id="rId53" xr:uid="{C2FD6DE3-C652-0843-A639-39057901ECE7}"/>
    <hyperlink ref="P57" r:id="rId54" xr:uid="{C4009D84-F374-0448-AC2E-E73A70720D2E}"/>
    <hyperlink ref="P58" r:id="rId55" xr:uid="{64D61F11-307A-E143-BCFA-C52874E7BE79}"/>
    <hyperlink ref="P59" r:id="rId56" xr:uid="{8C798E8D-1CF2-304D-9F85-C001AA2E15EF}"/>
    <hyperlink ref="P60" r:id="rId57" xr:uid="{EDDFFFF9-439B-1048-AE54-C5A180B6609B}"/>
    <hyperlink ref="P61" r:id="rId58" xr:uid="{E1B13865-7BD5-2348-8E74-11A9008AF216}"/>
    <hyperlink ref="P62" r:id="rId59" xr:uid="{1DC54877-64AB-374A-85ED-32B3C16BB572}"/>
    <hyperlink ref="P63" r:id="rId60" xr:uid="{4FB6CA44-01C0-FB4E-A6F5-8687EA76DC65}"/>
    <hyperlink ref="P64" r:id="rId61" xr:uid="{915C6B9D-80D7-0348-80C0-102709759CB1}"/>
    <hyperlink ref="P65" r:id="rId62" xr:uid="{7B416DC5-6751-6146-96D8-C7D4D37F905C}"/>
    <hyperlink ref="P66" r:id="rId63" xr:uid="{0D3C7597-32DE-CD41-B8DF-70C6FD02F06C}"/>
    <hyperlink ref="P67" r:id="rId64" xr:uid="{912AAC7D-C653-EA4B-BB36-2E51DC5A8031}"/>
    <hyperlink ref="P68" r:id="rId65" xr:uid="{3D1E8910-67BA-6940-AACC-8F8114D523E5}"/>
    <hyperlink ref="P69" r:id="rId66" xr:uid="{B17A0A34-67E9-CE40-B11C-5398A6C8A001}"/>
    <hyperlink ref="P70" r:id="rId67" xr:uid="{FFD87B74-8BC1-E14E-A7DC-A49C460EA8A3}"/>
    <hyperlink ref="P71" r:id="rId68" xr:uid="{8D9D5AA2-18FA-964C-9B73-896E68A121BE}"/>
    <hyperlink ref="P72" r:id="rId69" xr:uid="{88466915-3617-DD47-819A-3AC6C5BAADB0}"/>
    <hyperlink ref="P73" r:id="rId70" xr:uid="{59213F3C-2E50-A74D-94D4-BF638620EE1A}"/>
    <hyperlink ref="P74" r:id="rId71" xr:uid="{3F251BDE-2D28-8141-BCAD-01619BEBBF82}"/>
    <hyperlink ref="P75" r:id="rId72" xr:uid="{4A2F404B-90B1-434D-BAC0-1965EAFEA093}"/>
    <hyperlink ref="P76" r:id="rId73" xr:uid="{5733CE07-8492-624A-A0CB-927638400D76}"/>
    <hyperlink ref="P77" r:id="rId74" xr:uid="{8039BF68-EBE1-E442-94C0-3BF5493BFC18}"/>
    <hyperlink ref="P84" r:id="rId75" xr:uid="{6286A56E-8F5D-4845-AA0A-F787A40C182D}"/>
    <hyperlink ref="P103" r:id="rId76" xr:uid="{714AA6D5-1C1F-F64D-8122-82B18B7264A0}"/>
    <hyperlink ref="P104" r:id="rId77" xr:uid="{351121CC-95D9-FB45-8E21-A480B780AD18}"/>
    <hyperlink ref="P105" r:id="rId78" xr:uid="{1324D710-9D1C-0745-A38B-66ECE16E5D7A}"/>
    <hyperlink ref="P90" r:id="rId79" xr:uid="{A0477030-1FCD-FB42-A033-9B3E8E1635D3}"/>
    <hyperlink ref="P95" r:id="rId80" xr:uid="{30635ADD-8E1B-2E43-B2B5-2F85BFC602EC}"/>
    <hyperlink ref="P96" r:id="rId81" xr:uid="{1514A529-79DE-4B43-9897-44CD5D94391D}"/>
    <hyperlink ref="P97" r:id="rId82" xr:uid="{2E901773-9082-8B42-A8D0-8E62076647BC}"/>
    <hyperlink ref="P114" r:id="rId83" xr:uid="{9E570DE1-C84C-4E49-AE03-CBED3587EB13}"/>
    <hyperlink ref="P115" r:id="rId84" xr:uid="{6D2C4E9D-4E09-A643-8CF3-A7D9C759BAD7}"/>
    <hyperlink ref="P116" r:id="rId85" xr:uid="{6AB6C0DD-D725-944F-B14E-ABEE3A363615}"/>
    <hyperlink ref="P117" r:id="rId86" xr:uid="{E26EB976-0F2D-814B-B0F8-7D96BBFC9777}"/>
    <hyperlink ref="P79" r:id="rId87" xr:uid="{1FA1E591-38B0-094E-AA72-4EEDAE18CA61}"/>
    <hyperlink ref="P78" r:id="rId88" xr:uid="{D4FF7B58-0F8E-8249-AFB7-5AD527188A4D}"/>
    <hyperlink ref="P81" r:id="rId89" xr:uid="{AA7C1547-CD6D-5748-AA11-74B31567AD45}"/>
    <hyperlink ref="P82" r:id="rId90" xr:uid="{1AA97390-D6BB-D04D-935C-8D76DB68EAFD}"/>
    <hyperlink ref="P83" r:id="rId91" xr:uid="{010790B5-DBB2-FB49-8F48-7E6559A18BED}"/>
    <hyperlink ref="P85" r:id="rId92" xr:uid="{866A8544-785C-AF45-92B8-2EB8717ECE03}"/>
    <hyperlink ref="P86" r:id="rId93" xr:uid="{818AEBBB-9335-3D4B-8CB0-C0C959F4005D}"/>
    <hyperlink ref="P87" r:id="rId94" xr:uid="{3BEB0362-BD33-4E47-B470-DCC1DBE7D46B}"/>
    <hyperlink ref="P88" r:id="rId95" xr:uid="{233F304D-A0A4-BA47-9F3F-7DCEF2E5C2FA}"/>
    <hyperlink ref="P89" r:id="rId96" xr:uid="{4CBBC73C-28F5-8843-9546-AAF42026EA48}"/>
    <hyperlink ref="P91" r:id="rId97" xr:uid="{1D238691-F21A-6144-9B0D-8497AC3CCC6F}"/>
    <hyperlink ref="P92" r:id="rId98" xr:uid="{0E04C5C9-E7B9-9B41-9EED-70C790E2B1B4}"/>
    <hyperlink ref="P93" r:id="rId99" xr:uid="{5007F1E0-0EA1-ED41-B282-C176E5E1B727}"/>
    <hyperlink ref="P94" r:id="rId100" xr:uid="{2C007A06-95EF-9243-99BC-11DA983FB7E9}"/>
    <hyperlink ref="P98" r:id="rId101" xr:uid="{9D7662EF-FA83-BC49-829E-6DD91A46F163}"/>
    <hyperlink ref="P99" r:id="rId102" xr:uid="{4E35ED4C-49A5-8640-BEF7-05A278A6A0A3}"/>
    <hyperlink ref="P100" r:id="rId103" xr:uid="{E6B0AD8B-87A0-1844-99E4-484E3BC7BB59}"/>
    <hyperlink ref="P101" r:id="rId104" xr:uid="{5F75779C-F6C9-3E4F-A32A-88773656CADB}"/>
    <hyperlink ref="P102" r:id="rId105" xr:uid="{090D4573-C001-F34B-B43D-8415B63FA771}"/>
    <hyperlink ref="P106" r:id="rId106" xr:uid="{343B86D2-AF3D-3F41-8E07-D65BC4C7BB5F}"/>
    <hyperlink ref="P107" r:id="rId107" xr:uid="{89F854F2-522D-4346-830B-46B069CE4E1D}"/>
    <hyperlink ref="P108" r:id="rId108" xr:uid="{B0B7EBB8-E621-B64F-98E7-E87B1A1A59D7}"/>
    <hyperlink ref="P109" r:id="rId109" xr:uid="{37FF0F4A-3B7E-1C4D-8838-76314AD36FBD}"/>
    <hyperlink ref="P110" r:id="rId110" xr:uid="{B8EAFE2A-F943-CA48-9E73-E589C3C42D3F}"/>
    <hyperlink ref="P111" r:id="rId111" xr:uid="{C5725E5F-A2CC-FE46-8ABE-7D18F5CE0F69}"/>
    <hyperlink ref="P112" r:id="rId112" xr:uid="{8777B3BA-DC32-4F48-879A-AC7F24386C72}"/>
    <hyperlink ref="P113" r:id="rId113" xr:uid="{3C6D3C15-12F7-C149-8FE1-3DC9F5CFC0DE}"/>
    <hyperlink ref="P118" r:id="rId114" xr:uid="{D197DE20-C77A-FC49-B558-54B2FBF65A49}"/>
    <hyperlink ref="P122" r:id="rId115" xr:uid="{A914D5BF-625A-1844-BE28-7F177F725B3E}"/>
    <hyperlink ref="P126" r:id="rId116" xr:uid="{C26FF91D-C9A9-2E4B-858A-791963BD795D}"/>
    <hyperlink ref="P125" r:id="rId117" xr:uid="{94428518-2311-4346-88BD-047F95772CB6}"/>
    <hyperlink ref="P124" r:id="rId118" xr:uid="{2E6AC4A2-FF6C-934C-A500-9095BF497AAD}"/>
    <hyperlink ref="P123" r:id="rId119" xr:uid="{20B54C91-F2B7-6947-9223-3A7B5DF43B06}"/>
    <hyperlink ref="P121" r:id="rId120" xr:uid="{1D39EE00-8547-3747-854A-73C96901D860}"/>
    <hyperlink ref="P120" r:id="rId121" xr:uid="{BFF8D9CC-2CA3-234B-A398-18E034E20936}"/>
    <hyperlink ref="P119" r:id="rId122" xr:uid="{26B91176-7D4E-B144-9A2F-770803D0930B}"/>
    <hyperlink ref="P143" r:id="rId123" xr:uid="{01BC3CDE-F724-8A47-B0E9-0054845B6D8E}"/>
    <hyperlink ref="P132" r:id="rId124" xr:uid="{3735EF23-65EC-9C4A-AF40-61E0314C8A49}"/>
    <hyperlink ref="P141" r:id="rId125" xr:uid="{D0D90BFF-EA61-284F-A1B3-CD3CAD516317}"/>
    <hyperlink ref="P135" r:id="rId126" xr:uid="{E02B5659-4ED2-7543-867D-CF177D07A29F}"/>
    <hyperlink ref="P136" r:id="rId127" xr:uid="{BA002828-17C6-764C-9142-D9E3605F88BE}"/>
    <hyperlink ref="P129" r:id="rId128" xr:uid="{244931B4-28C2-5F4E-BD30-1A6FCB24C1E9}"/>
    <hyperlink ref="P134" r:id="rId129" xr:uid="{432F9314-4EBD-C941-BEBB-E81EF074AD69}"/>
    <hyperlink ref="P130" r:id="rId130" xr:uid="{D6DAC4D6-AD4D-B04E-B003-389CE7AB8025}"/>
    <hyperlink ref="P131" r:id="rId131" xr:uid="{AC8B46FF-6D1B-1443-85B1-98776E3BF42F}"/>
    <hyperlink ref="P127" r:id="rId132" xr:uid="{79E3ADE7-72DB-5C4B-8FEA-1B20B59200C6}"/>
    <hyperlink ref="P128" r:id="rId133" xr:uid="{E0A010A2-859C-284B-8893-7D53A29A8E90}"/>
    <hyperlink ref="P138" r:id="rId134" xr:uid="{725CA8D0-845C-0D47-B0DE-F1BA1F6078DA}"/>
    <hyperlink ref="P137" r:id="rId135" xr:uid="{B33BED59-0089-0943-B5BA-B9AB4C016EB8}"/>
    <hyperlink ref="P133" r:id="rId136" xr:uid="{A289AA8A-24E7-E949-969C-64729EE706B5}"/>
    <hyperlink ref="P145" r:id="rId137" xr:uid="{090E7FF1-EFF0-B44D-A8D5-25D1680B4A5C}"/>
    <hyperlink ref="P139" r:id="rId138" xr:uid="{A6A29667-8F20-054F-BBA1-797F5DF4D6DB}"/>
    <hyperlink ref="P140" r:id="rId139" xr:uid="{B69C1A57-5D1D-864D-8140-962DAF26EBB2}"/>
    <hyperlink ref="P142" r:id="rId140" xr:uid="{08F19A1E-6AA7-2747-815B-06EDF2AD3DB7}"/>
    <hyperlink ref="P144" r:id="rId141" xr:uid="{33DE3FCE-DEAE-394C-816A-CB3BAAB8BB87}"/>
    <hyperlink ref="P147" r:id="rId142" xr:uid="{253AAF30-8E24-4E47-A432-30BAE7857207}"/>
    <hyperlink ref="P146" r:id="rId143" xr:uid="{B3E52389-FD9D-B34F-96E2-18BE38DE2891}"/>
    <hyperlink ref="P148" r:id="rId144" xr:uid="{ECD8EAEC-0D7E-F94D-BCF6-D4ACF6135980}"/>
    <hyperlink ref="P149" r:id="rId145" xr:uid="{6FDE783C-782F-CD4E-933D-B69C2608CA05}"/>
    <hyperlink ref="P152" r:id="rId146" xr:uid="{D08215D4-F919-1A43-A2DC-A4FB09F2179D}"/>
    <hyperlink ref="P153" r:id="rId147" xr:uid="{6D08814F-EBCA-A04E-A5A7-58A9E56B514C}"/>
    <hyperlink ref="P150" r:id="rId148" xr:uid="{65D4DCE2-F025-4049-8241-BE8204C96406}"/>
    <hyperlink ref="P151" r:id="rId149" xr:uid="{632731AB-3311-4445-88C9-7EE1BBDC4CC4}"/>
    <hyperlink ref="P155" r:id="rId150" xr:uid="{E2D4D82C-8EEA-CC42-B742-6A91A557AEAA}"/>
    <hyperlink ref="P154" r:id="rId151" xr:uid="{A4A399CF-8ABC-6947-8D85-28687B277FA2}"/>
    <hyperlink ref="P156" r:id="rId152" xr:uid="{F73A338A-7548-4948-B658-DD1C743E56D8}"/>
    <hyperlink ref="P157" r:id="rId153" xr:uid="{BE62A029-926E-504E-A768-8F9994247172}"/>
    <hyperlink ref="P158" r:id="rId154" xr:uid="{2F6624CC-8244-8E40-A549-36DD801873C9}"/>
    <hyperlink ref="P160" r:id="rId155" xr:uid="{C60B546C-F197-F54F-9BAB-D3DB23708DB9}"/>
    <hyperlink ref="P159" r:id="rId156" xr:uid="{FE83041A-37FB-014C-911F-F9823B30320A}"/>
    <hyperlink ref="P163" r:id="rId157" xr:uid="{E24D8F3F-AE0B-CF4D-9691-EF6ADE1776FC}"/>
    <hyperlink ref="P164" r:id="rId158" xr:uid="{CF31D954-D26C-D74D-89F8-EDE007C4D338}"/>
    <hyperlink ref="P162" r:id="rId159" xr:uid="{B7BF555B-FB04-A249-AD9F-C62E4BE9B8A8}"/>
    <hyperlink ref="P165" r:id="rId160" xr:uid="{27C4501A-5176-7F46-A1CE-F7FCF80C03A1}"/>
    <hyperlink ref="P166" r:id="rId161" xr:uid="{B1A4A273-7A47-8C4A-A4DF-941B8B40B988}"/>
    <hyperlink ref="P167" r:id="rId162" xr:uid="{3A6500C4-FD82-6845-8DAC-A74A9D0D43A9}"/>
    <hyperlink ref="P168" r:id="rId163" xr:uid="{B77795AD-86DF-B842-B316-95F29E546B12}"/>
    <hyperlink ref="P161" r:id="rId164" xr:uid="{BA954BD1-40A0-D14E-8134-95944DAF9CFC}"/>
    <hyperlink ref="P169" r:id="rId165" xr:uid="{8E4E3DF1-9FC1-7E48-80FC-299B79B658A6}"/>
    <hyperlink ref="P170" r:id="rId166" xr:uid="{48D6DD35-CC83-0948-BC3B-1B84DA7178D9}"/>
    <hyperlink ref="P171" r:id="rId167" xr:uid="{22765CDD-621E-3247-A424-B383BBF4847A}"/>
    <hyperlink ref="P172" r:id="rId168" xr:uid="{4095CF9C-3019-E746-BD73-6641FA956C61}"/>
    <hyperlink ref="P173" r:id="rId169" xr:uid="{E0DFB18C-8520-514B-B240-534099403C51}"/>
    <hyperlink ref="P174" r:id="rId170" xr:uid="{8639C74B-8535-E94D-8382-B4EA1DDF32F2}"/>
    <hyperlink ref="P175" r:id="rId171" xr:uid="{1E4E8ECE-04D8-8147-B97E-C32330CA9806}"/>
    <hyperlink ref="P176" r:id="rId172" xr:uid="{173C944E-FBBC-7544-8BEB-6677083E7A32}"/>
    <hyperlink ref="P177" r:id="rId173" xr:uid="{D20BAC06-4560-CB4B-9812-E6EC27643213}"/>
    <hyperlink ref="P178" r:id="rId174" xr:uid="{78183C05-4BD5-6B46-BCBC-F065FC258490}"/>
    <hyperlink ref="P179" r:id="rId175" xr:uid="{725EC39E-B74C-164C-A011-E5077715BF83}"/>
    <hyperlink ref="P180" r:id="rId176" xr:uid="{CAEB82CB-D847-C448-870C-57CED0BDF059}"/>
    <hyperlink ref="P181" r:id="rId177" xr:uid="{849BA7AD-D67D-3241-8E67-F9591D762BDB}"/>
    <hyperlink ref="P182" r:id="rId178" xr:uid="{C20FCEDC-A26F-CD45-8A4D-7162F89E8826}"/>
    <hyperlink ref="P183" r:id="rId179" xr:uid="{5FDBCA07-C06F-654D-88F8-5696D239E887}"/>
    <hyperlink ref="P184" r:id="rId180" xr:uid="{4D69C9DC-099E-8948-AEFF-9B9262D3823D}"/>
    <hyperlink ref="P185" r:id="rId181" xr:uid="{9E080ED7-2C14-584B-B46B-DC21FBE48E98}"/>
    <hyperlink ref="P186" r:id="rId182" xr:uid="{197CD385-B698-0B47-99E7-14415EB2B9D1}"/>
    <hyperlink ref="P187" r:id="rId183" xr:uid="{9B6ECBFC-EA23-5B40-AA22-C42B1B258149}"/>
    <hyperlink ref="P188" r:id="rId184" xr:uid="{593BD34D-ED3A-3749-B013-EDB6503430C1}"/>
    <hyperlink ref="P189" r:id="rId185" xr:uid="{FA5B691F-409F-2C4F-B5C7-337E01DBD298}"/>
    <hyperlink ref="P190" r:id="rId186" xr:uid="{AA5DA0B3-D109-1F42-AAB7-A975BA11A848}"/>
    <hyperlink ref="P191" r:id="rId187" xr:uid="{37A99AD2-8571-8341-BBEE-AE707738BD7D}"/>
    <hyperlink ref="P192" r:id="rId188" xr:uid="{FEA396CB-B5F2-BA4E-863B-E810D9073F65}"/>
    <hyperlink ref="P193" r:id="rId189" xr:uid="{9E3F825C-43F7-1449-BA80-612164119000}"/>
    <hyperlink ref="P194" r:id="rId190" xr:uid="{9279F881-A7F9-CE4F-BC76-209ABB7F1662}"/>
    <hyperlink ref="P195" r:id="rId191" xr:uid="{B62021D6-1104-CC41-BCA0-D6D93D216092}"/>
    <hyperlink ref="P196" r:id="rId192" xr:uid="{68273193-D0BA-BE4B-BF31-3940F1D4B7ED}"/>
    <hyperlink ref="P197" r:id="rId193" xr:uid="{ED04B2F4-5957-514B-A890-45FF06618D93}"/>
    <hyperlink ref="P198" r:id="rId194" xr:uid="{75AB2742-4BB4-F045-9B84-F77418C080C3}"/>
    <hyperlink ref="P199" r:id="rId195" xr:uid="{3118D361-974E-F64C-9CF7-1CC8151F88A0}"/>
    <hyperlink ref="P200" r:id="rId196" xr:uid="{0A65A10D-7E24-1242-B430-AAB21917B55E}"/>
    <hyperlink ref="P201" r:id="rId197" xr:uid="{93EB35D7-24BD-294C-9CD5-8E7D58B95B8B}"/>
    <hyperlink ref="P202" r:id="rId198" xr:uid="{B5F13A41-7B92-4D4C-9806-DA0BDBAFDA30}"/>
    <hyperlink ref="P203" r:id="rId199" xr:uid="{2C1E9154-2E6D-C046-8E1A-FE4FE46931F3}"/>
    <hyperlink ref="P204" r:id="rId200" xr:uid="{CF6DED02-A74F-F240-AD6B-FE21F0E0751E}"/>
    <hyperlink ref="P205" r:id="rId201" xr:uid="{9AB0640A-59EF-644E-909D-E4A479CFBFB9}"/>
    <hyperlink ref="P206" r:id="rId202" xr:uid="{35545A85-8F7F-5349-8420-0EF511F5AF38}"/>
    <hyperlink ref="P207" r:id="rId203" xr:uid="{099E27F9-D2D8-6D41-90AD-5357967C6A73}"/>
    <hyperlink ref="P208" r:id="rId204" xr:uid="{723131C8-39BC-ED41-BEA7-5804C4DA8735}"/>
    <hyperlink ref="P209" r:id="rId205" xr:uid="{C9C5C3AA-3294-FC40-8A5C-E5D49474D49B}"/>
    <hyperlink ref="P210" r:id="rId206" xr:uid="{B6EC40F1-6E33-9D4B-882F-F064738DF13A}"/>
    <hyperlink ref="P211" r:id="rId207" xr:uid="{15449ECA-775E-FD4D-A6AC-94B10D816B2E}"/>
    <hyperlink ref="P212" r:id="rId208" xr:uid="{AA178397-CDB2-464D-82E0-126CE98BCCD2}"/>
    <hyperlink ref="P213" r:id="rId209" xr:uid="{C7C0F948-F213-174D-89B7-770A02BB5A16}"/>
    <hyperlink ref="P214" r:id="rId210" xr:uid="{1B71F56B-B04E-5A40-8F00-EE9A19E466AE}"/>
    <hyperlink ref="P215" r:id="rId211" xr:uid="{6C1A08C4-5E33-3043-8902-E64F98B38297}"/>
    <hyperlink ref="P216" r:id="rId212" xr:uid="{E3152A62-A2A5-6043-81E4-8FB878EE605F}"/>
    <hyperlink ref="P217" r:id="rId213" xr:uid="{701569C6-9EA1-3247-83DE-6ACAB5122CB6}"/>
    <hyperlink ref="P218" r:id="rId214" xr:uid="{95BC6A9F-CB63-7C49-8BFE-0CE3897EC512}"/>
    <hyperlink ref="P219" r:id="rId215" xr:uid="{4D205721-8018-4647-985F-AFA2D665F313}"/>
    <hyperlink ref="P220" r:id="rId216" xr:uid="{A8F65D97-2B8B-8D4E-8C43-F2348F7C3D7B}"/>
    <hyperlink ref="P221" r:id="rId217" xr:uid="{C9DBE3E2-A1EB-CB4E-BC8B-9BFD4B777407}"/>
    <hyperlink ref="P222" r:id="rId218" xr:uid="{34DE7E0C-7863-8845-8027-1775F934F489}"/>
    <hyperlink ref="P223" r:id="rId219" xr:uid="{59432319-CB39-4B47-8B31-6AC29511D01C}"/>
    <hyperlink ref="P224" r:id="rId220" xr:uid="{338E983E-B03E-3349-A8BC-603C489C6C1B}"/>
    <hyperlink ref="P225" r:id="rId221" xr:uid="{D38D369D-A678-BC4D-B0AA-A662F8844EEF}"/>
    <hyperlink ref="P226" r:id="rId222" xr:uid="{EBEAC4BF-E0F6-A449-BF2C-7BE54EB1DC24}"/>
    <hyperlink ref="P227" r:id="rId223" xr:uid="{8A125C63-9DD4-A44A-8A4C-EDBCABB8A647}"/>
    <hyperlink ref="P228" r:id="rId224" xr:uid="{0C46AE6D-1D79-1E4F-B8DE-591F41691EB9}"/>
    <hyperlink ref="P229" r:id="rId225" xr:uid="{AEDFA889-BD44-ED4E-B952-63407D7DECCE}"/>
    <hyperlink ref="P230" r:id="rId226" xr:uid="{8007483E-690B-9049-8251-6FF3B38477F1}"/>
    <hyperlink ref="P231" r:id="rId227" xr:uid="{4B5E9141-7278-6040-8D98-72359756E900}"/>
    <hyperlink ref="P232" r:id="rId228" xr:uid="{875BD177-CA65-BF49-B816-DDF3A8C13AE8}"/>
    <hyperlink ref="P233" r:id="rId229" xr:uid="{8351A9EA-AAFE-F94B-935C-21FA84890B22}"/>
    <hyperlink ref="P234" r:id="rId230" xr:uid="{BFD9070D-5C22-1D4F-AA01-64834DFCBC9D}"/>
    <hyperlink ref="P235" r:id="rId231" xr:uid="{2450EFF5-D928-244F-98E1-577353EA26FC}"/>
    <hyperlink ref="P236" r:id="rId232" xr:uid="{6B48BFAA-D73D-B64B-8317-38AF0CF74B84}"/>
    <hyperlink ref="P237" r:id="rId233" xr:uid="{84CEF9AA-88D3-F648-A9B2-E5A1BBC4C8B4}"/>
    <hyperlink ref="P238" r:id="rId234" xr:uid="{8767DAE8-59AA-384E-9EFD-3FAC00266ABF}"/>
    <hyperlink ref="P239" r:id="rId235" xr:uid="{E6B1E441-E3DF-844F-BE15-6ECDB4256945}"/>
    <hyperlink ref="P240" r:id="rId236" xr:uid="{0748946F-2DA2-B743-9244-729B40A51B79}"/>
    <hyperlink ref="P241" r:id="rId237" xr:uid="{43F3DEAC-D9F6-634C-A85C-3BF5CA1FF00F}"/>
    <hyperlink ref="P243" r:id="rId238" xr:uid="{2A8AF909-FFCA-DD43-9406-1E8BCE6AB2CA}"/>
    <hyperlink ref="P251" r:id="rId239" xr:uid="{9198E35C-BE39-5645-AC6B-4E1DA7372D7E}"/>
    <hyperlink ref="P250" r:id="rId240" xr:uid="{0832FD01-5695-DE47-A34A-B6C5A135DDA7}"/>
    <hyperlink ref="P249" r:id="rId241" xr:uid="{387533E4-02C6-CB48-992A-E9B13334B356}"/>
    <hyperlink ref="P252" r:id="rId242" xr:uid="{19297F96-29B1-8442-88F3-23D00E8DB1C5}"/>
    <hyperlink ref="P253" r:id="rId243" xr:uid="{1C4EC4BC-13CD-104C-9758-413187441E95}"/>
    <hyperlink ref="P254" r:id="rId244" xr:uid="{6317A3DC-BDF5-894C-9ADD-5B9BF92049BD}"/>
    <hyperlink ref="P255" r:id="rId245" xr:uid="{6C29716B-4290-D747-B75C-52F31D84B394}"/>
    <hyperlink ref="P256" r:id="rId246" xr:uid="{87405E32-E357-604C-BC5A-A6A41346E3D5}"/>
    <hyperlink ref="P257" r:id="rId247" xr:uid="{52FB1C7F-C675-0D43-93A6-17CE1C3C4DFB}"/>
    <hyperlink ref="P258" r:id="rId248" xr:uid="{AC836773-12B8-0E46-B2A3-9983A0A4502B}"/>
    <hyperlink ref="P259" r:id="rId249" xr:uid="{7C5F699E-133D-F744-B555-4FC3FC2953C3}"/>
    <hyperlink ref="P260" r:id="rId250" xr:uid="{E76AB066-7CB9-3848-91D6-E77E28D7001F}"/>
    <hyperlink ref="P261" r:id="rId251" xr:uid="{816041F5-5984-8B49-8149-223DD6B15E18}"/>
    <hyperlink ref="P262" r:id="rId252" xr:uid="{99F976F4-D5B1-1443-A739-4814DCCD3D94}"/>
    <hyperlink ref="P263" r:id="rId253" xr:uid="{9C11E7C9-286C-F148-8E59-1B754A23BD78}"/>
    <hyperlink ref="P264" r:id="rId254" xr:uid="{D1F246F8-E7F2-0644-A33D-6EF44B00255B}"/>
    <hyperlink ref="P265" r:id="rId255" xr:uid="{1A324269-9D03-F240-8B69-FCB51BE373BC}"/>
    <hyperlink ref="P266" r:id="rId256" xr:uid="{E1AF4536-9500-3C4A-8E9D-D7F1F97E8A77}"/>
    <hyperlink ref="P267" r:id="rId257" xr:uid="{7BAB3170-955E-E048-A304-32177FC89B46}"/>
    <hyperlink ref="P268" r:id="rId258" xr:uid="{248B5E3D-986C-DD46-92C2-6A92DE9C5C17}"/>
    <hyperlink ref="P269" r:id="rId259" xr:uid="{9E6B8CB2-570B-B746-BB1C-EE6FA83D74D6}"/>
    <hyperlink ref="P270" r:id="rId260" xr:uid="{D143F9D9-A4F8-C149-AE93-F959BCFFECDF}"/>
    <hyperlink ref="P271" r:id="rId261" xr:uid="{40938D4F-8CEB-084D-80AE-043882414214}"/>
    <hyperlink ref="P272" r:id="rId262" xr:uid="{3786BACC-C93D-B64E-954A-6D0382BFB70C}"/>
    <hyperlink ref="P273" r:id="rId263" xr:uid="{85001453-6897-DD45-80AE-F00174101230}"/>
    <hyperlink ref="P274" r:id="rId264" xr:uid="{3981A28E-0D9E-5A4D-B1FC-348E0BB3743D}"/>
    <hyperlink ref="P275" r:id="rId265" xr:uid="{6CBA3F9A-BAC4-4942-8629-CAFECDCB22B2}"/>
    <hyperlink ref="P276" r:id="rId266" xr:uid="{F5B94179-24B1-204A-9CD6-A577A58F76D4}"/>
    <hyperlink ref="P277" r:id="rId267" xr:uid="{244811F9-34D0-7D43-A182-4B77AC94805D}"/>
    <hyperlink ref="P278" r:id="rId268" xr:uid="{4BC90FBC-8F1E-D14D-82DD-5F821FE1F411}"/>
    <hyperlink ref="P279" r:id="rId269" xr:uid="{3608BF09-D450-F24A-A564-9C5FB538024D}"/>
    <hyperlink ref="P280" r:id="rId270" xr:uid="{F7E7436F-BD22-8947-85D8-9B83EE1974CA}"/>
    <hyperlink ref="P281" r:id="rId271" xr:uid="{13D4F4FD-0A78-744E-A494-D45AA1BF4DA8}"/>
    <hyperlink ref="P282" r:id="rId272" xr:uid="{D7F07447-0940-054E-A6B4-E0F9C7456A9F}"/>
    <hyperlink ref="P283" r:id="rId273" xr:uid="{AE2B6543-75B5-8A46-93B4-255902CCF125}"/>
    <hyperlink ref="P285" r:id="rId274" xr:uid="{338F5A1C-BC9E-9247-BC0B-F22A393B8C33}"/>
    <hyperlink ref="P286" r:id="rId275" xr:uid="{B6722FC5-F190-D74F-8BDA-F8F4F318D193}"/>
    <hyperlink ref="P287" r:id="rId276" xr:uid="{F28EAFCF-17A2-864E-8EFA-E2AEFDFFC5B2}"/>
    <hyperlink ref="P288" r:id="rId277" xr:uid="{60E030B1-4303-FC44-BD17-214F1B3D1491}"/>
    <hyperlink ref="P289" r:id="rId278" xr:uid="{42CF17DF-BA5F-9F47-88FA-B4C2DF73B311}"/>
    <hyperlink ref="P290" r:id="rId279" xr:uid="{03FEB8A0-37F8-8E48-A4D3-B8F570632944}"/>
    <hyperlink ref="P291" r:id="rId280" xr:uid="{18F25315-619B-ED4E-AD1C-FE981F6C35F8}"/>
    <hyperlink ref="P292" r:id="rId281" xr:uid="{21C0FB21-10FE-DA44-AFD8-E64E3D59BB83}"/>
    <hyperlink ref="P293" r:id="rId282" xr:uid="{1F47AAA4-BE56-6E46-9B66-832FD0CB1A3A}"/>
    <hyperlink ref="P294" r:id="rId283" xr:uid="{E396CC19-72B2-B647-9FCC-4113D9883E72}"/>
    <hyperlink ref="P295" r:id="rId284" xr:uid="{34D35C69-81A8-9A42-8C69-FDB20EA14084}"/>
    <hyperlink ref="P296" r:id="rId285" xr:uid="{91BCBE99-C851-C946-8009-53D1E7D0F8D1}"/>
    <hyperlink ref="P297" r:id="rId286" xr:uid="{D0F63B92-5440-314F-85D7-8FAA1AB4C50F}"/>
    <hyperlink ref="P298" r:id="rId287" xr:uid="{88DBF58A-0D59-7245-88A3-33C1E64E5DC5}"/>
    <hyperlink ref="P299" r:id="rId288" xr:uid="{95CC818D-494B-6249-B52E-CBA712A13CD0}"/>
    <hyperlink ref="P300" r:id="rId289" xr:uid="{026832A0-4C9A-714B-8E25-74C165307E74}"/>
    <hyperlink ref="P301" r:id="rId290" xr:uid="{767174AF-C4F0-4245-927B-4AA98CACAA19}"/>
    <hyperlink ref="P302" r:id="rId291" xr:uid="{630CA04C-3463-4A4C-B7AC-036C76884897}"/>
    <hyperlink ref="P303" r:id="rId292" xr:uid="{1B2B999B-C170-5842-A1F2-E78984402E5D}"/>
    <hyperlink ref="P304" r:id="rId293" xr:uid="{31D02FB2-F426-2D47-A15D-2C9CE7064E59}"/>
    <hyperlink ref="P305" r:id="rId294" xr:uid="{1FDA9C37-79B0-2D47-8744-43593CF7B622}"/>
    <hyperlink ref="P306" r:id="rId295" xr:uid="{04045301-79FE-5445-B96E-D61C12881462}"/>
    <hyperlink ref="P307" r:id="rId296" xr:uid="{C3672D4B-9BC6-9840-8B56-46D9E03C99B5}"/>
    <hyperlink ref="P308" r:id="rId297" xr:uid="{9D175F52-5BF8-864B-919B-FB4460387B03}"/>
    <hyperlink ref="P309" r:id="rId298" xr:uid="{87B21882-0EC8-BA43-89D3-DFF820381D3C}"/>
    <hyperlink ref="P310" r:id="rId299" xr:uid="{1A3EB481-263D-8F4B-A71C-7627FC89F76A}"/>
    <hyperlink ref="P311" r:id="rId300" xr:uid="{0827A8E3-EEE9-0C42-A010-39AAFE9962F1}"/>
    <hyperlink ref="P312" r:id="rId301" xr:uid="{5268B3DF-F737-C742-82B2-68B0C1134458}"/>
    <hyperlink ref="P313" r:id="rId302" xr:uid="{EDC8FFE2-9942-9241-8DF7-BF5F56C8BB4C}"/>
    <hyperlink ref="P314" r:id="rId303" xr:uid="{590CCDCA-4C09-414C-BDB2-8DFC4EC4294B}"/>
    <hyperlink ref="P315" r:id="rId304" xr:uid="{8C065A1B-AF62-B141-A3A4-C51B4FED9744}"/>
    <hyperlink ref="P316" r:id="rId305" xr:uid="{EC056E67-A989-EF44-B40B-010CE2046543}"/>
    <hyperlink ref="P317" r:id="rId306" xr:uid="{96643BF5-5928-4A46-ABDE-F4AAF20C95C7}"/>
    <hyperlink ref="P318" r:id="rId307" xr:uid="{D188BA96-C987-F64B-9757-35DAD58BF863}"/>
    <hyperlink ref="P319" r:id="rId308" xr:uid="{6BE151A4-996F-3640-9451-25833F87E525}"/>
    <hyperlink ref="P320" r:id="rId309" xr:uid="{7E07E2C7-034E-5E49-91AD-44B69BC93A4F}"/>
    <hyperlink ref="P321" r:id="rId310" xr:uid="{C80D16D5-1A3D-7645-9559-DE7AC6131CE5}"/>
    <hyperlink ref="P322" r:id="rId311" xr:uid="{812453F0-9642-1943-9381-C0111AEDED8A}"/>
    <hyperlink ref="P323" r:id="rId312" xr:uid="{BE513B97-E760-7D4D-9086-99BE9A2FE75C}"/>
    <hyperlink ref="P324" r:id="rId313" xr:uid="{5409EDCF-F07A-954E-99AB-F0DF03E6FB7C}"/>
    <hyperlink ref="P325" r:id="rId314" xr:uid="{B492A51C-11D0-2F4A-90E3-5A691EFFF130}"/>
    <hyperlink ref="P326" r:id="rId315" xr:uid="{5AAFA3B1-1004-5B40-B645-EB67B0CCD90C}"/>
    <hyperlink ref="P328" r:id="rId316" xr:uid="{CEE66EB7-B456-9D4D-9081-4669DC4B10A7}"/>
    <hyperlink ref="P329" r:id="rId317" xr:uid="{AB7E4C72-3A3F-544C-845B-77CFA5947F9C}"/>
    <hyperlink ref="P330" r:id="rId318" xr:uid="{4194B95B-4075-954C-9AB1-3E8722394E98}"/>
    <hyperlink ref="P331" r:id="rId319" xr:uid="{9797AE43-F026-6547-A982-1CE8E87D3C9E}"/>
    <hyperlink ref="P332" r:id="rId320" xr:uid="{B0D10363-1C68-E446-A7E1-0E2AAE27352C}"/>
    <hyperlink ref="P333" r:id="rId321" xr:uid="{D0FDED2F-B291-5047-ABCC-647AF892A486}"/>
    <hyperlink ref="P334" r:id="rId322" xr:uid="{978F9662-5C21-5843-A35D-FCB989B30297}"/>
    <hyperlink ref="P335" r:id="rId323" xr:uid="{680612A1-40D5-3548-8056-44E3626C3E42}"/>
    <hyperlink ref="P336" r:id="rId324" xr:uid="{0F1E0BC8-C7A8-B64A-B965-22BC78B10FFF}"/>
    <hyperlink ref="P337" r:id="rId325" xr:uid="{43A67A22-1B41-554A-8C9B-6F620868E3C2}"/>
    <hyperlink ref="P338" r:id="rId326" xr:uid="{C30289A6-B729-4036-AA89-3008716C6D41}"/>
    <hyperlink ref="P339" r:id="rId327" xr:uid="{6E1C6596-7CBF-4C43-8F24-CE8C3F06B6D2}"/>
    <hyperlink ref="P340" r:id="rId328" xr:uid="{798BDE53-558A-344E-A348-6AF7FE1826DD}"/>
    <hyperlink ref="P341" r:id="rId329" xr:uid="{2367577B-7466-C541-9BF8-759D295F5DD8}"/>
    <hyperlink ref="P342" r:id="rId330" xr:uid="{C10C5D16-E782-2B4D-AC0D-4BA8380DAFA4}"/>
    <hyperlink ref="P343" r:id="rId331" xr:uid="{8E405923-4ACF-2648-9F99-5F0DF51E1EB4}"/>
    <hyperlink ref="P344" r:id="rId332" xr:uid="{5B279A7D-4949-6D4C-B29B-C4C3E8410B47}"/>
    <hyperlink ref="P345" r:id="rId333" xr:uid="{34AD15DD-18D9-C44A-8717-0F05A702CA3B}"/>
    <hyperlink ref="P346" r:id="rId334" xr:uid="{4A195450-BD69-D246-8DD6-6333403C3F65}"/>
    <hyperlink ref="P347" r:id="rId335" xr:uid="{3406FCC3-B2CD-9549-AF19-3A6B21CEF64A}"/>
    <hyperlink ref="P348" r:id="rId336" xr:uid="{108F06F9-3B5A-8246-B59B-A47CBDDFEFAB}"/>
    <hyperlink ref="P349" r:id="rId337" xr:uid="{5AE3BE12-78B0-5443-B2B7-638A5A11440F}"/>
    <hyperlink ref="P350" r:id="rId338" xr:uid="{7BEC5E87-8341-8340-AEA4-619D9BA8F6E2}"/>
    <hyperlink ref="P351" r:id="rId339" xr:uid="{56BC27CB-3EF8-0542-BE89-24CF4580CBC3}"/>
    <hyperlink ref="P352" r:id="rId340" xr:uid="{2C712F1E-ED67-2643-8910-9B03222AA02C}"/>
    <hyperlink ref="P353" r:id="rId341" xr:uid="{C91E57F3-4A66-D346-84D3-9D152923BF5F}"/>
    <hyperlink ref="P354" r:id="rId342" xr:uid="{C9052124-675C-4043-92C0-D36274FEE2F8}"/>
    <hyperlink ref="P355" r:id="rId343" xr:uid="{1D27AC9E-3E51-304D-8938-F468E2369CA6}"/>
    <hyperlink ref="P356" r:id="rId344" xr:uid="{4D34B927-7C54-8D4B-9877-E2D7A458FA7F}"/>
    <hyperlink ref="P358" r:id="rId345" xr:uid="{B3B3FC9D-3649-4841-BE7B-D289EAF65757}"/>
    <hyperlink ref="P359" r:id="rId346" xr:uid="{4FEF1FC3-3FF6-3746-AB0F-13E73A8B6ED6}"/>
    <hyperlink ref="P360" r:id="rId347" xr:uid="{2A637E63-3130-7642-980C-A75B75B94B8D}"/>
    <hyperlink ref="P361" r:id="rId348" xr:uid="{059516AB-392C-5D4D-A954-B5B64C1DFFC9}"/>
    <hyperlink ref="P363" r:id="rId349" xr:uid="{F193E510-C594-CE42-98C5-DB551D95E637}"/>
    <hyperlink ref="P364" r:id="rId350" xr:uid="{DF7E6358-2EA9-6443-A5C0-8FCFBC75C2D9}"/>
    <hyperlink ref="P365" r:id="rId351" xr:uid="{8660BFAF-E9BF-064D-B014-C112AFD196AD}"/>
    <hyperlink ref="P366" r:id="rId352" xr:uid="{E4D35781-53F3-1F4F-A301-62AA4AC400D1}"/>
    <hyperlink ref="P367" r:id="rId353" xr:uid="{A89EF10F-B02C-9F4C-9804-E19363585C11}"/>
    <hyperlink ref="P368" r:id="rId354" xr:uid="{201A9295-F9FC-4949-9BF0-8750396BABC2}"/>
    <hyperlink ref="P369" r:id="rId355" xr:uid="{513A7165-B48D-B54D-A99A-C1A2DE7F91D0}"/>
    <hyperlink ref="P370" r:id="rId356" xr:uid="{23ACF1F8-7F2E-EB4E-91EA-494BB8791279}"/>
    <hyperlink ref="P371" r:id="rId357" xr:uid="{BC974ADA-1BFB-1449-B48D-6EF8F441F6A5}"/>
    <hyperlink ref="P372" r:id="rId358" xr:uid="{875E09F3-1152-254C-B9D4-8493339464C3}"/>
    <hyperlink ref="P373" r:id="rId359" xr:uid="{12842970-13FB-2C4D-94B0-D7171A13D70C}"/>
    <hyperlink ref="P374" r:id="rId360" xr:uid="{208E64EC-BB85-E24B-90DC-010B17A4A1AB}"/>
    <hyperlink ref="P375" r:id="rId361" xr:uid="{77909A6C-32F1-F243-A22D-6C5F77B26FD9}"/>
    <hyperlink ref="P376" r:id="rId362" xr:uid="{EF901E97-2394-FE4A-97AB-F807A352141A}"/>
    <hyperlink ref="P377" r:id="rId363" xr:uid="{6CC501E7-D32E-0E4E-BCA6-1B379CE4EB20}"/>
    <hyperlink ref="P378" r:id="rId364" xr:uid="{6E6EDC96-7E84-0D40-950B-42A18472F22B}"/>
    <hyperlink ref="P379" r:id="rId365" xr:uid="{43546E8E-E365-E54B-8E2B-784F5C1418B9}"/>
    <hyperlink ref="P380" r:id="rId366" xr:uid="{F0810777-2B1F-3E48-B618-8FD66920F3FB}"/>
    <hyperlink ref="P381" r:id="rId367" xr:uid="{74A379A1-C188-3746-A78F-27B39F6209F4}"/>
    <hyperlink ref="P382" r:id="rId368" xr:uid="{8EB9A71F-658C-7B4D-8E4F-35E4FBA6591D}"/>
    <hyperlink ref="P383" r:id="rId369" xr:uid="{F7256022-8755-0942-949B-08FD7069ACF5}"/>
    <hyperlink ref="P384" r:id="rId370" xr:uid="{6F388CD8-1F62-E944-8A5D-5D2B69D1CAF3}"/>
    <hyperlink ref="P385" r:id="rId371" xr:uid="{2B562E28-FCBA-1149-95AB-7966642D8AED}"/>
    <hyperlink ref="P386" r:id="rId372" xr:uid="{32ABBA31-5723-204F-839A-80082F3C6C24}"/>
    <hyperlink ref="P387" r:id="rId373" xr:uid="{18504AAF-BD83-144D-95E3-BFA80A00C0CC}"/>
    <hyperlink ref="P390" r:id="rId374" xr:uid="{FCE0FB6F-D501-CF48-A631-B70F30C556B1}"/>
    <hyperlink ref="P392" r:id="rId375" xr:uid="{56C871A6-C7D4-CC4A-B369-FA65A7D04522}"/>
    <hyperlink ref="P393" r:id="rId376" xr:uid="{6471D1F4-870B-6149-B027-09140C84AC2D}"/>
    <hyperlink ref="P394" r:id="rId377" xr:uid="{1D405B0B-E10D-8246-98C2-C99F0CABB37E}"/>
  </hyperlinks>
  <pageMargins left="0.7" right="0.7" top="0.75" bottom="0.75" header="0.3" footer="0.3"/>
  <pageSetup orientation="portrait" r:id="rId37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B17B-99EF-2443-90F2-210C36B3D82F}">
  <dimension ref="A1"/>
  <sheetViews>
    <sheetView workbookViewId="0">
      <selection activeCell="F13" sqref="F13"/>
    </sheetView>
  </sheetViews>
  <sheetFormatPr baseColWidth="10" defaultColWidth="11" defaultRowHeight="16"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ACC43ED01BC0C4097BEC64F39AD580C" ma:contentTypeVersion="15" ma:contentTypeDescription="Crear nuevo documento." ma:contentTypeScope="" ma:versionID="fe3fd3a54a6e5f63280a45bc0af2fc81">
  <xsd:schema xmlns:xsd="http://www.w3.org/2001/XMLSchema" xmlns:xs="http://www.w3.org/2001/XMLSchema" xmlns:p="http://schemas.microsoft.com/office/2006/metadata/properties" xmlns:ns3="00b5a984-0055-44a6-a703-1a2de9ab864f" xmlns:ns4="5fe5b125-4634-4513-aa1a-67f50bfc5412" targetNamespace="http://schemas.microsoft.com/office/2006/metadata/properties" ma:root="true" ma:fieldsID="c651e2d91830c3b6f41efecd55afa1fc" ns3:_="" ns4:_="">
    <xsd:import namespace="00b5a984-0055-44a6-a703-1a2de9ab864f"/>
    <xsd:import namespace="5fe5b125-4634-4513-aa1a-67f50bfc541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LengthInSeconds" minOccurs="0"/>
                <xsd:element ref="ns4:_activity" minOccurs="0"/>
                <xsd:element ref="ns4:MediaServiceObjectDetectorVersions" minOccurs="0"/>
                <xsd:element ref="ns4:MediaServiceOCR" minOccurs="0"/>
                <xsd:element ref="ns4:MediaServiceGenerationTime" minOccurs="0"/>
                <xsd:element ref="ns4:MediaServiceEventHashCode"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a984-0055-44a6-a703-1a2de9ab864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e5b125-4634-4513-aa1a-67f50bfc541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fe5b125-4634-4513-aa1a-67f50bfc541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2F2E16-9457-4D00-9219-A7E6842AC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b5a984-0055-44a6-a703-1a2de9ab864f"/>
    <ds:schemaRef ds:uri="5fe5b125-4634-4513-aa1a-67f50bfc54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1FA617-719B-4D05-95FD-C2FF67D112C0}">
  <ds:schemaRefs>
    <ds:schemaRef ds:uri="http://purl.org/dc/elements/1.1/"/>
    <ds:schemaRef ds:uri="http://www.w3.org/XML/1998/namespace"/>
    <ds:schemaRef ds:uri="00b5a984-0055-44a6-a703-1a2de9ab864f"/>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5fe5b125-4634-4513-aa1a-67f50bfc5412"/>
    <ds:schemaRef ds:uri="http://purl.org/dc/dcmitype/"/>
  </ds:schemaRefs>
</ds:datastoreItem>
</file>

<file path=customXml/itemProps3.xml><?xml version="1.0" encoding="utf-8"?>
<ds:datastoreItem xmlns:ds="http://schemas.openxmlformats.org/officeDocument/2006/customXml" ds:itemID="{42295244-F1F6-4F0F-B051-EB1B362056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Valentina Monsalve Osorno</dc:creator>
  <cp:keywords/>
  <dc:description/>
  <cp:lastModifiedBy>atehortuahenaojennifer@outlook.com</cp:lastModifiedBy>
  <cp:revision/>
  <dcterms:created xsi:type="dcterms:W3CDTF">2024-07-15T20:20:44Z</dcterms:created>
  <dcterms:modified xsi:type="dcterms:W3CDTF">2024-11-13T14:54:43Z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0x010100CACC43ED01BC0C4097BEC64F39AD580C</vt:lpwstr>
  </property>
</Properties>
</file>