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B1EF2161-B8C4-4DED-92EB-73F354E4D23B}" xr6:coauthVersionLast="36" xr6:coauthVersionMax="36" xr10:uidLastSave="{00000000-0000-0000-0000-000000000000}"/>
  <bookViews>
    <workbookView xWindow="0" yWindow="0" windowWidth="23040" windowHeight="8364" xr2:uid="{00000000-000D-0000-FFFF-FFFF00000000}"/>
  </bookViews>
  <sheets>
    <sheet name="Plan de Accion " sheetId="1" r:id="rId1"/>
    <sheet name="Ej pres Acomulada Enero 2023" sheetId="7" r:id="rId2"/>
    <sheet name="Meta 2023" sheetId="8" r:id="rId3"/>
    <sheet name="Resumen" sheetId="5" state="hidden" r:id="rId4"/>
  </sheets>
  <externalReferences>
    <externalReference r:id="rId5"/>
  </externalReferences>
  <definedNames>
    <definedName name="_xlnm._FilterDatabase" localSheetId="0" hidden="1">'Plan de Accion '!$A$15:$AF$30</definedName>
    <definedName name="Años_préstamo">[1]amortization!$C$10</definedName>
    <definedName name="_xlnm.Print_Area" localSheetId="0">'Plan de Accion '!$A$9:$Z$48</definedName>
    <definedName name="bv" localSheetId="3">EOMONTH(Resumen!inicio_pago,0)=Resumen!inicio_pago</definedName>
    <definedName name="bv">EOMONTH(inicio_pago,0)=inicio_pago</definedName>
    <definedName name="CONCAGASTO">#REF!</definedName>
    <definedName name="CONCAINGRESO">#REF!</definedName>
    <definedName name="credit_int_dias" localSheetId="3">VLOOKUP(Núm_préstamo,r_condiciones,16,0)</definedName>
    <definedName name="credit_int_dias">VLOOKUP(Núm_préstamo,r_condiciones,16,0)</definedName>
    <definedName name="credit_simple" localSheetId="3">VLOOKUP(Núm_préstamo,r_condiciones,14,0)</definedName>
    <definedName name="credit_simple">VLOOKUP(Núm_préstamo,r_condiciones,14,0)</definedName>
    <definedName name="cuota_tipo" localSheetId="3">VLOOKUP(Núm_préstamo,r_condiciones,8,0)</definedName>
    <definedName name="cuota_tipo">VLOOKUP(Núm_préstamo,r_condiciones,8,0)</definedName>
    <definedName name="Importe_del_préstamo">[1]amortization!$C$7</definedName>
    <definedName name="index" localSheetId="3">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3">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3">EOMONTH(Resumen!inicio_pago,0)=Resumen!inicio_pago</definedName>
    <definedName name="inicio_pago_finmes">EOMONTH(inicio_pago,0)=inicio_pago</definedName>
    <definedName name="inicio_pago_int" localSheetId="3">VLOOKUP(Núm_préstamo,r_condiciones,13,0)</definedName>
    <definedName name="inicio_pago_int">VLOOKUP(Núm_préstamo,r_condiciones,13,0)</definedName>
    <definedName name="inicio_pago_int0" localSheetId="3">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3">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3">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3">VLOOKUP(Núm_préstamo,r_condiciones,2,0)</definedName>
    <definedName name="tasa_code">VLOOKUP(Núm_préstamo,r_condiciones,2,0)</definedName>
    <definedName name="tasa_column" localSheetId="3">VLOOKUP(Resumen!tasa_code,r_tasa,3,0)</definedName>
    <definedName name="tasa_column">VLOOKUP(tasa_code,r_tasa,3,0)</definedName>
    <definedName name="tasa_fija" localSheetId="3">IF(Resumen!tasa_code=0,VLOOKUP(Núm_préstamo,r_tasas_fijas,3,0),NA())</definedName>
    <definedName name="tasa_fija">IF(tasa_code=0,VLOOKUP(Núm_préstamo,r_tasas_fijas,3,0),NA())</definedName>
    <definedName name="tasa_tipo" localSheetId="3">VLOOKUP(Núm_préstamo,r_condiciones,4,0)</definedName>
    <definedName name="tasa_tipo">VLOOKUP(Núm_préstamo,r_condiciones,4,0)</definedName>
    <definedName name="_xlnm.Print_Titles" localSheetId="0">'Plan de Accion '!$15:$15</definedName>
    <definedName name="TT">#N/A</definedName>
    <definedName name="Valores_especificados" localSheetId="3">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N20" i="1" l="1"/>
  <c r="N21" i="1"/>
  <c r="N22" i="1"/>
  <c r="N23" i="1"/>
  <c r="N24" i="1"/>
  <c r="N25" i="1"/>
  <c r="N26" i="1"/>
  <c r="N27" i="1"/>
  <c r="N28" i="1"/>
  <c r="N29" i="1"/>
  <c r="N30" i="1"/>
  <c r="N19" i="1"/>
  <c r="M20" i="7" l="1"/>
  <c r="N20" i="7" s="1"/>
  <c r="G20" i="7"/>
  <c r="M19" i="7"/>
  <c r="G19" i="7"/>
  <c r="M18" i="7"/>
  <c r="N18" i="7" s="1"/>
  <c r="G18" i="7"/>
  <c r="M17" i="7"/>
  <c r="G17" i="7"/>
  <c r="M16" i="7"/>
  <c r="N16" i="7" s="1"/>
  <c r="G16" i="7"/>
  <c r="M15" i="7"/>
  <c r="N15" i="7" s="1"/>
  <c r="G15" i="7"/>
  <c r="L14" i="7"/>
  <c r="K14" i="7"/>
  <c r="J14" i="7"/>
  <c r="J13" i="7" s="1"/>
  <c r="I14" i="7"/>
  <c r="I13" i="7" s="1"/>
  <c r="I8" i="7" s="1"/>
  <c r="H14" i="7"/>
  <c r="H13" i="7" s="1"/>
  <c r="F14" i="7"/>
  <c r="F13" i="7" s="1"/>
  <c r="E14" i="7"/>
  <c r="E13" i="7" s="1"/>
  <c r="D14" i="7"/>
  <c r="C14" i="7"/>
  <c r="B14" i="7"/>
  <c r="B13" i="7" s="1"/>
  <c r="L13" i="7"/>
  <c r="K13" i="7"/>
  <c r="D13" i="7"/>
  <c r="C13" i="7"/>
  <c r="M12" i="7"/>
  <c r="N12" i="7" s="1"/>
  <c r="G12" i="7"/>
  <c r="M11" i="7"/>
  <c r="N11" i="7" s="1"/>
  <c r="G11" i="7"/>
  <c r="L10" i="7"/>
  <c r="K10" i="7"/>
  <c r="K8" i="7" s="1"/>
  <c r="J10" i="7"/>
  <c r="I10" i="7"/>
  <c r="H10" i="7"/>
  <c r="F10" i="7"/>
  <c r="F8" i="7" s="1"/>
  <c r="E10" i="7"/>
  <c r="E8" i="7" s="1"/>
  <c r="D10" i="7"/>
  <c r="C10" i="7"/>
  <c r="B10" i="7"/>
  <c r="B8" i="7" s="1"/>
  <c r="L8" i="7"/>
  <c r="D8" i="7"/>
  <c r="C8" i="7"/>
  <c r="H8" i="7" l="1"/>
  <c r="N19" i="7"/>
  <c r="G10" i="7"/>
  <c r="N17" i="7"/>
  <c r="G8" i="7"/>
  <c r="J8" i="7"/>
  <c r="M8" i="7" s="1"/>
  <c r="G14" i="7"/>
  <c r="G13" i="7" s="1"/>
  <c r="M10" i="7"/>
  <c r="N10" i="7" s="1"/>
  <c r="M14" i="7"/>
  <c r="N8" i="7" l="1"/>
  <c r="M13" i="7"/>
  <c r="N13" i="7" s="1"/>
  <c r="N14" i="7"/>
  <c r="V30" i="1" l="1"/>
  <c r="X30" i="1" s="1"/>
  <c r="V29" i="1"/>
  <c r="X29" i="1" s="1"/>
  <c r="V28" i="1"/>
  <c r="X28" i="1" s="1"/>
  <c r="V27" i="1"/>
  <c r="X27" i="1" s="1"/>
  <c r="V25" i="1"/>
  <c r="X25" i="1" s="1"/>
  <c r="V24" i="1"/>
  <c r="X24" i="1" s="1"/>
  <c r="V23" i="1"/>
  <c r="X23" i="1" s="1"/>
  <c r="V22" i="1"/>
  <c r="X22" i="1" s="1"/>
  <c r="V21" i="1"/>
  <c r="X21" i="1" s="1"/>
  <c r="V20" i="1"/>
  <c r="X20" i="1" s="1"/>
  <c r="V19" i="1"/>
  <c r="X19" i="1" s="1"/>
  <c r="V18" i="1"/>
  <c r="V17" i="1"/>
  <c r="V16" i="1"/>
  <c r="O30" i="1"/>
  <c r="O29" i="1"/>
  <c r="O28" i="1"/>
  <c r="O26" i="1"/>
  <c r="O25" i="1"/>
  <c r="O24" i="1"/>
  <c r="O23" i="1"/>
  <c r="O22" i="1"/>
  <c r="O21" i="1"/>
  <c r="O19" i="1"/>
  <c r="N18" i="1"/>
  <c r="X18" i="1" s="1"/>
  <c r="N17" i="1"/>
  <c r="N16" i="1"/>
  <c r="O17" i="1" l="1"/>
  <c r="X17" i="1"/>
  <c r="O16" i="1"/>
  <c r="X16" i="1"/>
  <c r="O27" i="1"/>
  <c r="O18" i="1"/>
  <c r="D17" i="1" l="1"/>
  <c r="D19" i="1"/>
  <c r="V26" i="1" l="1"/>
  <c r="X26" i="1" s="1"/>
  <c r="AB30" i="1"/>
  <c r="AB29" i="1"/>
  <c r="AB28" i="1"/>
  <c r="AB24" i="1"/>
  <c r="AB19" i="1"/>
  <c r="AB16" i="1"/>
  <c r="W25" i="1" l="1"/>
  <c r="Y25" i="1" l="1"/>
  <c r="W23" i="1" l="1"/>
  <c r="W26" i="1"/>
  <c r="W29" i="1" l="1"/>
  <c r="W30" i="1"/>
  <c r="W24" i="1"/>
  <c r="W18" i="1"/>
  <c r="W16" i="1"/>
  <c r="Y16" i="1" s="1"/>
  <c r="W17" i="1"/>
  <c r="W21" i="1"/>
  <c r="W19" i="1"/>
  <c r="W28" i="1"/>
  <c r="Y26"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C74" i="5" l="1"/>
  <c r="Y23" i="1"/>
  <c r="Y30" i="1"/>
  <c r="B59" i="5"/>
  <c r="B60" i="5" s="1"/>
  <c r="W22" i="1"/>
  <c r="Y22" i="1" s="1"/>
  <c r="Y28" i="1"/>
  <c r="W27" i="1"/>
  <c r="Y27" i="1" s="1"/>
  <c r="Y17" i="1"/>
  <c r="Y19" i="1"/>
  <c r="Y24" i="1"/>
  <c r="C86" i="5"/>
  <c r="Y18" i="1"/>
  <c r="C48" i="5"/>
  <c r="Y21" i="1"/>
  <c r="Y29" i="1"/>
  <c r="D25" i="5"/>
  <c r="B62" i="5" l="1"/>
  <c r="B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D22" authorId="0" shapeId="0" xr:uid="{00000000-0006-0000-0000-000001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<sst xmlns="http://schemas.openxmlformats.org/spreadsheetml/2006/main" count="372" uniqueCount="298">
  <si>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</si>
  <si>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</si>
  <si>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</si>
  <si>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</si>
  <si>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</si>
  <si>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</si>
  <si>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</si>
  <si>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</si>
  <si>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</si>
  <si>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</si>
  <si>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</si>
  <si>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</si>
  <si>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</si>
  <si>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</si>
  <si>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</si>
  <si>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</si>
  <si>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</si>
  <si>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</si>
  <si>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</si>
  <si>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</si>
  <si>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</si>
  <si>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</si>
  <si>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</si>
  <si>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</si>
  <si>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</si>
  <si>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</si>
  <si>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</si>
  <si>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</si>
  <si>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</si>
  <si>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</si>
  <si>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</si>
  <si>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</si>
  <si>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</si>
  <si>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</si>
  <si>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</si>
  <si>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</si>
  <si>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</si>
  <si>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</si>
  <si>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</si>
  <si>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</si>
  <si>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</si>
  <si>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</si>
  <si>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</si>
  <si>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</si>
  <si>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</si>
  <si>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</si>
  <si>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</si>
  <si>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</si>
  <si>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</si>
  <si>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</si>
  <si>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</si>
  <si>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</si>
  <si>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</si>
  <si>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</si>
  <si>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</si>
  <si>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</si>
  <si>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</si>
  <si>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</si>
  <si>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</si>
  <si>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</si>
  <si>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</si>
  <si>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</si>
  <si>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</si>
  <si>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</si>
  <si>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</si>
  <si>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</si>
  <si>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</si>
  <si>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</si>
  <si>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</si>
  <si>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</si>
  <si>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</si>
  <si>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</si>
  <si>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</si>
  <si>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</si>
  <si>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</si>
  <si>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</si>
  <si>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</si>
  <si>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</si>
  <si>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</si>
  <si>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</si>
  <si>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</si>
  <si>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</si>
  <si>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</si>
  <si>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</si>
  <si>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</si>
  <si>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</si>
  <si>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</si>
  <si>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</si>
  <si>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</si>
  <si>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</si>
  <si>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</si>
  <si>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</si>
  <si>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</si>
  <si>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</si>
  <si>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</si>
  <si>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</si>
  <si>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</si>
  <si>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</si>
  <si>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</si>
  <si>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</si>
  <si>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</si>
  <si>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</si>
  <si>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</si>
  <si>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</si>
  <si>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</si>
  <si>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</si>
  <si>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</si>
  <si>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</si>
  <si>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</si>
  <si>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</si>
  <si>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</si>
  <si>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</si>
  <si>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</si>
  <si>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</si>
  <si>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</si>
  <si>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</si>
  <si>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</si>
  <si>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</si>
  <si>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</si>
  <si>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</si>
  <si>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</si>
  <si>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</si>
  <si>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</si>
  <si>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</si>
  <si>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</si>
  <si>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</si>
  <si>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</si>
  <si>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</si>
  <si>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</si>
  <si>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</si>
  <si>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</si>
  <si>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</si>
  <si>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</si>
  <si>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</si>
  <si>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</si>
  <si>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</si>
  <si>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</si>
  <si>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</si>
  <si>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</si>
  <si>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</si>
  <si>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</si>
  <si>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</si>
  <si>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</si>
  <si>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</si>
  <si>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</si>
  <si>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</si>
  <si>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</si>
  <si>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</si>
  <si>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</si>
  <si>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</si>
  <si>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</si>
  <si>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</si>
  <si>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</si>
  <si>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</si>
  <si>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</si>
  <si>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</si>
  <si>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</si>
  <si>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</si>
  <si>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</si>
  <si>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</si>
  <si>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</si>
  <si>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</si>
  <si>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</si>
  <si>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</si>
  <si>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</si>
  <si>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</si>
  <si>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</si>
  <si>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</si>
  <si>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</si>
  <si>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</si>
  <si>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</si>
  <si>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</si>
  <si>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</si>
  <si>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</si>
  <si>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</si>
  <si>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</si>
  <si>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</si>
  <si>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</si>
  <si>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</si>
  <si>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</si>
  <si>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</si>
  <si>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</si>
  <si>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</si>
  <si>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</si>
  <si>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</si>
  <si>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</si>
  <si>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</si>
  <si>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</si>
  <si>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</si>
  <si>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</si>
  <si>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</si>
  <si>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</si>
  <si>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</si>
  <si>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</si>
  <si>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</si>
  <si>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</si>
  <si>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</si>
  <si>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</si>
  <si>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</si>
  <si>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</si>
  <si>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</si>
  <si>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</si>
  <si>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</si>
  <si>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</si>
  <si>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</si>
  <si>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</si>
  <si>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</si>
  <si>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</si>
  <si>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</si>
  <si>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</si>
  <si>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</si>
  <si>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</si>
  <si>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</si>
  <si>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</si>
  <si>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</si>
  <si>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</si>
  <si>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</si>
  <si>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</si>
  <si>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</si>
  <si>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</si>
  <si>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</si>
  <si>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</si>
  <si>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t xml:space="preserve">CÓDIGO: </t>
    </r>
    <r>
      <rPr>
        <sz val="8"/>
        <rFont val="Arial"/>
        <family val="2"/>
      </rPr>
      <t>F-GF-20</t>
    </r>
  </si>
  <si>
    <r>
      <t xml:space="preserve">VERSIÓN: </t>
    </r>
    <r>
      <rPr>
        <sz val="8"/>
        <rFont val="Arial"/>
        <family val="2"/>
      </rPr>
      <t>4</t>
    </r>
  </si>
  <si>
    <r>
      <t xml:space="preserve">FECHA: </t>
    </r>
    <r>
      <rPr>
        <sz val="8"/>
        <rFont val="Arial"/>
        <family val="2"/>
      </rPr>
      <t>22/02/2022</t>
    </r>
  </si>
  <si>
    <r>
      <t>PÁGINA:</t>
    </r>
    <r>
      <rPr>
        <sz val="8"/>
        <rFont val="Arial"/>
        <family val="2"/>
      </rPr>
      <t xml:space="preserve"> 1 de 1</t>
    </r>
  </si>
  <si>
    <t>Adiciones</t>
  </si>
  <si>
    <t>Reducciones</t>
  </si>
  <si>
    <t>Creditos</t>
  </si>
  <si>
    <t>Contra Creditos</t>
  </si>
  <si>
    <t>Presupuesto Definitivo</t>
  </si>
  <si>
    <t>Disponible</t>
  </si>
  <si>
    <t>CDP sin compromisos</t>
  </si>
  <si>
    <t>Saldo de Compromisos
①</t>
  </si>
  <si>
    <t>Saldos 
Cuentas por Pagar
②</t>
  </si>
  <si>
    <t>Pagos con Egreso
③</t>
  </si>
  <si>
    <t>Total Ejecución
①+②+③</t>
  </si>
  <si>
    <t>%
Ejec</t>
  </si>
  <si>
    <t>TOTAL GENERAL</t>
  </si>
  <si>
    <t>Gastos de Personal</t>
  </si>
  <si>
    <t>Gastos Generales</t>
  </si>
  <si>
    <t>Inversión</t>
  </si>
  <si>
    <t>Programas</t>
  </si>
  <si>
    <t>Adquisición de vivienda por un hábitat sostenible con enfoque diferencial - AVHS</t>
  </si>
  <si>
    <t>Mejoramiento de vivienda por un hábitat sostenible - MVHS</t>
  </si>
  <si>
    <t>Implementación y gestión de la política pública habitacional - IGPPH</t>
  </si>
  <si>
    <t>Titulación y regularización de bienes fiscales en la ciudad - TRBF</t>
  </si>
  <si>
    <t>Mejoramiento integral de barrios - MIB</t>
  </si>
  <si>
    <t>Servicio de reconocimiento de edificaciones de vivienda de interés social y prioritario - SER</t>
  </si>
  <si>
    <t>RENÉ HOYOS HOYOS</t>
  </si>
  <si>
    <t>LUCAS FERNANDO AREIZA RUA</t>
  </si>
  <si>
    <t>Director</t>
  </si>
  <si>
    <t xml:space="preserve">Subdirector Administrativo y Financiero </t>
  </si>
  <si>
    <t>ELABORÓ</t>
  </si>
  <si>
    <t>Marisol García Ospina, Profesional Universitaria</t>
  </si>
  <si>
    <t>INDICADORES PLAN DE DESARROLLO 2020-2023 MEDELLÍN FUTURO</t>
  </si>
  <si>
    <t>Tipo Ind</t>
  </si>
  <si>
    <t>Descripción</t>
  </si>
  <si>
    <t>Meta PDM</t>
  </si>
  <si>
    <t>Meta 2023</t>
  </si>
  <si>
    <t>Implementación y gestión de politica pública habitacional IGPPH 200402</t>
  </si>
  <si>
    <t>Producto</t>
  </si>
  <si>
    <t xml:space="preserve">Política Pública de Inquilinatos monitoreada </t>
  </si>
  <si>
    <t>Consejo Consultivo de Política Habitacional creado y en funcionamiento - Acumulativo</t>
  </si>
  <si>
    <t>Gestión</t>
  </si>
  <si>
    <t>Asistencias técnicas realizadas</t>
  </si>
  <si>
    <t>Adquisición de vivienda por un hábitat sostenible con enfoque diferencial AVHS 200403</t>
  </si>
  <si>
    <t>Hogares beneficiados con adquisición de vivienda - sector público</t>
  </si>
  <si>
    <t>Hogares beneficiados con adquisición de vivienda - sector privado</t>
  </si>
  <si>
    <t>Hogares beneficiados con adquisición de vivienda zona rural -sector público</t>
  </si>
  <si>
    <t>Mejoramiento de vivienda por un hábitat sostenible MVHS 200404</t>
  </si>
  <si>
    <t>Hogares beneficiados con mejoramiento de vivienda - jóvenes</t>
  </si>
  <si>
    <t>Hogares con enfoque diferencial beneficiados con mejoramiento de vivienda sin barreras</t>
  </si>
  <si>
    <t>Mejoramiento integral de barrios MIB 200405</t>
  </si>
  <si>
    <t>Proyectos apoyados financieramente en mejoramiento Integral de Barrios</t>
  </si>
  <si>
    <t>Servicio de reconocimiento SER 200406</t>
  </si>
  <si>
    <t>Resoluciones expedidas</t>
  </si>
  <si>
    <t>Titulación y regularización de bienes fiscales en la ciudad TRBF 200407</t>
  </si>
  <si>
    <t>Resultado</t>
  </si>
  <si>
    <t>Nuevos hogares que superan el déficit cuantitativo de vivienda</t>
  </si>
  <si>
    <t>Nuevos hogares que superan el déficit cualitativo de vivienda</t>
  </si>
  <si>
    <t>INSTITUTO SOCIAL DE VIVIENDA Y HÁBITAT DE MEDELLÍN
EJECUCIÓN PRESUPUESTAL DE GASTOS
ACUMULADA  A ENERO 31 DE 2023</t>
  </si>
  <si>
    <r>
      <rPr>
        <b/>
        <sz val="9"/>
        <rFont val="Calibri"/>
        <family val="2"/>
        <scheme val="minor"/>
      </rPr>
      <t>ENERO</t>
    </r>
    <r>
      <rPr>
        <sz val="9"/>
        <rFont val="Calibri"/>
        <family val="2"/>
        <scheme val="minor"/>
      </rPr>
      <t xml:space="preserve">: REPORTE PROYECTADO PARA EL MES DE JUNIO Y DICIEMBRE </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</si>
  <si>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</si>
  <si>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</si>
  <si>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</si>
  <si>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</si>
  <si>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</si>
  <si>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</si>
  <si>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</si>
  <si>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DURANTE LE MES DE FEBRERO FUERON REPORTADOS 1423 ASIGNACION DE SUBSIDIOS PARA MEJORAMIENTO DE VIVIENDA A POBLACIÓN GENERAL.</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</si>
  <si>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</si>
  <si>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</si>
  <si>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</si>
  <si>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</si>
  <si>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</si>
  <si>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</si>
  <si>
    <r>
      <t>SEGUIMIENTO CON CORTE A (FEBRERO 28</t>
    </r>
    <r>
      <rPr>
        <b/>
        <sz val="24"/>
        <color theme="0" tint="-0.34998626667073579"/>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</si>
</sst>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 #,##0.0_-;\-* #,##0.0_-;_-* &quot;-&quot;??_-;_-@_-"/>
    <numFmt numFmtId="185" formatCode="&quot;$&quot;\ #,##0;[Red]&quot;$&quot;\ #,##0"/>
  </numFmts>
  <fonts count="85"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b/>
      <sz val="10"/>
      <name val="Arial"/>
      <family val="2"/>
    </font>
    <font>
      <b/>
      <sz val="11"/>
      <name val="Arial"/>
      <family val="2"/>
    </font>
    <font>
      <b/>
      <sz val="8"/>
      <name val="Arial"/>
      <family val="2"/>
    </font>
    <font>
      <sz val="8"/>
      <name val="Arial"/>
      <family val="2"/>
    </font>
    <font>
      <b/>
      <sz val="9"/>
      <name val="Arial"/>
      <family val="2"/>
    </font>
    <font>
      <b/>
      <sz val="6"/>
      <name val="Arial"/>
      <family val="2"/>
    </font>
    <font>
      <sz val="9"/>
      <name val="Arial"/>
      <family val="2"/>
    </font>
    <font>
      <b/>
      <sz val="8"/>
      <color rgb="FF000000"/>
      <name val="Calibri"/>
      <family val="2"/>
      <scheme val="minor"/>
    </font>
    <font>
      <b/>
      <sz val="8"/>
      <color rgb="FF000000"/>
      <name val="Arial"/>
      <family val="2"/>
    </font>
    <font>
      <sz val="8"/>
      <color rgb="FF000000"/>
      <name val="Arial"/>
      <family val="2"/>
    </font>
    <font>
      <sz val="8"/>
      <color theme="1"/>
      <name val="Arial"/>
      <family val="2"/>
    </font>
    <font>
      <sz val="8"/>
      <color rgb="FF000000"/>
      <name val="Calibri"/>
      <family val="2"/>
      <scheme val="minor"/>
    </font>
    <font>
      <sz val="9"/>
      <color indexed="81"/>
      <name val="Tahoma"/>
      <family val="2"/>
    </font>
    <font>
      <b/>
      <sz val="9"/>
      <color indexed="81"/>
      <name val="Tahoma"/>
      <family val="2"/>
    </font>
  </fonts>
  <fills count="5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F8CBAD"/>
        <bgColor indexed="64"/>
      </patternFill>
    </fill>
    <fill>
      <patternFill patternType="solid">
        <fgColor rgb="FFED7D31"/>
        <bgColor indexed="64"/>
      </patternFill>
    </fill>
    <fill>
      <patternFill patternType="solid">
        <fgColor rgb="FFFFC000"/>
        <bgColor indexed="64"/>
      </patternFill>
    </fill>
    <fill>
      <patternFill patternType="solid">
        <fgColor rgb="FFFCE4D6"/>
        <bgColor indexed="64"/>
      </patternFill>
    </fill>
    <fill>
      <patternFill patternType="solid">
        <fgColor rgb="FFD9D9D9"/>
        <bgColor indexed="64"/>
      </patternFill>
    </fill>
    <fill>
      <patternFill patternType="solid">
        <fgColor rgb="FFFFE699"/>
        <bgColor indexed="64"/>
      </patternFill>
    </fill>
    <fill>
      <patternFill patternType="solid">
        <fgColor rgb="FFFFFFFF"/>
        <bgColor indexed="64"/>
      </patternFill>
    </fill>
    <fill>
      <patternFill patternType="solid">
        <fgColor theme="8"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3042">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447">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9" fontId="57" fillId="3" borderId="44" xfId="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0" fontId="73" fillId="0" borderId="46" xfId="2020" applyFont="1" applyBorder="1" applyAlignment="1">
      <alignment horizontal="left"/>
    </xf>
    <xf numFmtId="0" fontId="71" fillId="0" borderId="0" xfId="2020" applyFont="1"/>
    <xf numFmtId="41" fontId="71" fillId="0" borderId="0" xfId="3039" applyFont="1"/>
    <xf numFmtId="41" fontId="29" fillId="0" borderId="0" xfId="3040" applyFont="1"/>
    <xf numFmtId="0" fontId="29" fillId="0" borderId="0" xfId="2020"/>
    <xf numFmtId="0" fontId="73" fillId="0" borderId="47" xfId="2020" applyFont="1" applyBorder="1" applyAlignment="1">
      <alignment horizontal="left"/>
    </xf>
    <xf numFmtId="3" fontId="71" fillId="0" borderId="0" xfId="2020" applyNumberFormat="1" applyFont="1"/>
    <xf numFmtId="41" fontId="71" fillId="0" borderId="0" xfId="3040" applyFont="1"/>
    <xf numFmtId="14" fontId="73" fillId="0" borderId="47" xfId="2020" applyNumberFormat="1" applyFont="1" applyBorder="1" applyAlignment="1">
      <alignment horizontal="left"/>
    </xf>
    <xf numFmtId="41" fontId="71" fillId="0" borderId="0" xfId="2745" applyNumberFormat="1" applyFont="1"/>
    <xf numFmtId="0" fontId="71" fillId="0" borderId="40" xfId="2020" applyFont="1" applyBorder="1" applyAlignment="1">
      <alignment wrapText="1"/>
    </xf>
    <xf numFmtId="3" fontId="29" fillId="0" borderId="0" xfId="2020" applyNumberFormat="1"/>
    <xf numFmtId="10" fontId="71" fillId="0" borderId="0" xfId="2745" applyNumberFormat="1" applyFont="1"/>
    <xf numFmtId="0" fontId="75" fillId="21" borderId="56" xfId="2020" applyFont="1" applyFill="1" applyBorder="1" applyAlignment="1">
      <alignment horizontal="center" vertical="center" wrapText="1"/>
    </xf>
    <xf numFmtId="0" fontId="75" fillId="21" borderId="49" xfId="2020" applyFont="1" applyFill="1" applyBorder="1" applyAlignment="1">
      <alignment horizontal="center" vertical="center" wrapText="1"/>
    </xf>
    <xf numFmtId="0" fontId="76" fillId="21" borderId="49" xfId="2020" applyFont="1" applyFill="1" applyBorder="1" applyAlignment="1">
      <alignment horizontal="center" vertical="center" wrapText="1"/>
    </xf>
    <xf numFmtId="0" fontId="75" fillId="21" borderId="16" xfId="2020" applyFont="1" applyFill="1" applyBorder="1" applyAlignment="1">
      <alignment horizontal="center" vertical="center" wrapText="1"/>
    </xf>
    <xf numFmtId="0" fontId="75" fillId="21" borderId="57" xfId="2020" applyFont="1" applyFill="1" applyBorder="1" applyAlignment="1">
      <alignment horizontal="center" vertical="center" wrapText="1"/>
    </xf>
    <xf numFmtId="0" fontId="71" fillId="0" borderId="0" xfId="2020" applyFont="1" applyAlignment="1">
      <alignment horizontal="center" vertical="center" wrapText="1"/>
    </xf>
    <xf numFmtId="0" fontId="75" fillId="0" borderId="8" xfId="2020" applyFont="1" applyBorder="1" applyAlignment="1">
      <alignment horizontal="center" vertical="center" wrapText="1"/>
    </xf>
    <xf numFmtId="183" fontId="75" fillId="0" borderId="36" xfId="2821" applyNumberFormat="1" applyFont="1" applyBorder="1" applyAlignment="1">
      <alignment horizontal="center" vertical="center" wrapText="1"/>
    </xf>
    <xf numFmtId="183" fontId="75" fillId="0" borderId="9" xfId="2821" applyNumberFormat="1" applyFont="1" applyBorder="1" applyAlignment="1">
      <alignment horizontal="center" vertical="center" wrapText="1"/>
    </xf>
    <xf numFmtId="0" fontId="75" fillId="0" borderId="10" xfId="2020" applyFont="1" applyBorder="1" applyAlignment="1">
      <alignment horizontal="center" vertical="center" wrapText="1"/>
    </xf>
    <xf numFmtId="10" fontId="71" fillId="0" borderId="0" xfId="2745" applyNumberFormat="1" applyFont="1" applyAlignment="1">
      <alignment horizontal="center" vertical="center" wrapText="1"/>
    </xf>
    <xf numFmtId="0" fontId="75" fillId="4" borderId="58" xfId="2020" applyFont="1" applyFill="1" applyBorder="1"/>
    <xf numFmtId="3" fontId="75" fillId="4" borderId="1" xfId="2821" applyNumberFormat="1" applyFont="1" applyFill="1" applyBorder="1"/>
    <xf numFmtId="3" fontId="75" fillId="4" borderId="59" xfId="2821" applyNumberFormat="1" applyFont="1" applyFill="1" applyBorder="1"/>
    <xf numFmtId="10" fontId="29" fillId="0" borderId="0" xfId="2745" applyNumberFormat="1" applyFont="1"/>
    <xf numFmtId="0" fontId="75" fillId="0" borderId="11" xfId="2020" applyFont="1" applyBorder="1"/>
    <xf numFmtId="3" fontId="75" fillId="0" borderId="3" xfId="2821" applyNumberFormat="1" applyFont="1" applyBorder="1"/>
    <xf numFmtId="3" fontId="75" fillId="0" borderId="0" xfId="2821" applyNumberFormat="1" applyFont="1" applyBorder="1"/>
    <xf numFmtId="10" fontId="75" fillId="0" borderId="12" xfId="2745" applyNumberFormat="1" applyFont="1" applyBorder="1"/>
    <xf numFmtId="43" fontId="29" fillId="0" borderId="0" xfId="2821" applyFont="1"/>
    <xf numFmtId="0" fontId="75" fillId="21" borderId="58" xfId="2020" applyFont="1" applyFill="1" applyBorder="1"/>
    <xf numFmtId="3" fontId="75" fillId="21" borderId="1" xfId="2821" applyNumberFormat="1" applyFont="1" applyFill="1" applyBorder="1"/>
    <xf numFmtId="3" fontId="75" fillId="21" borderId="59" xfId="2821" applyNumberFormat="1" applyFont="1" applyFill="1" applyBorder="1"/>
    <xf numFmtId="10" fontId="75" fillId="21" borderId="60" xfId="2745" applyNumberFormat="1" applyFont="1" applyFill="1" applyBorder="1"/>
    <xf numFmtId="9" fontId="29" fillId="0" borderId="0" xfId="2745" applyFont="1"/>
    <xf numFmtId="0" fontId="77" fillId="0" borderId="11" xfId="2020" applyFont="1" applyBorder="1"/>
    <xf numFmtId="3" fontId="77" fillId="0" borderId="3" xfId="2821" applyNumberFormat="1" applyFont="1" applyBorder="1"/>
    <xf numFmtId="3" fontId="77" fillId="0" borderId="0" xfId="2821" applyNumberFormat="1" applyFont="1" applyBorder="1"/>
    <xf numFmtId="10" fontId="77" fillId="0" borderId="12" xfId="2745" applyNumberFormat="1" applyFont="1" applyBorder="1"/>
    <xf numFmtId="3" fontId="75" fillId="21" borderId="1" xfId="2020" applyNumberFormat="1" applyFont="1" applyFill="1" applyBorder="1"/>
    <xf numFmtId="171" fontId="29" fillId="0" borderId="0" xfId="2020" applyNumberFormat="1"/>
    <xf numFmtId="3" fontId="75" fillId="0" borderId="3" xfId="2020" applyNumberFormat="1" applyFont="1" applyBorder="1"/>
    <xf numFmtId="0" fontId="77" fillId="0" borderId="11" xfId="2020" applyFont="1" applyBorder="1" applyAlignment="1">
      <alignment horizontal="left" vertical="center" wrapText="1"/>
    </xf>
    <xf numFmtId="3" fontId="77" fillId="0" borderId="3" xfId="2821" applyNumberFormat="1" applyFont="1" applyBorder="1" applyAlignment="1">
      <alignment horizontal="right" vertical="center" wrapText="1"/>
    </xf>
    <xf numFmtId="3" fontId="77" fillId="0" borderId="34" xfId="2821" applyNumberFormat="1" applyFont="1" applyBorder="1" applyAlignment="1">
      <alignment horizontal="right" vertical="center" wrapText="1"/>
    </xf>
    <xf numFmtId="3" fontId="77" fillId="0" borderId="3" xfId="2821" applyNumberFormat="1" applyFont="1" applyBorder="1" applyAlignment="1">
      <alignment horizontal="right" vertical="center"/>
    </xf>
    <xf numFmtId="3" fontId="77" fillId="0" borderId="0" xfId="2821" applyNumberFormat="1" applyFont="1" applyBorder="1" applyAlignment="1">
      <alignment horizontal="right" vertical="center"/>
    </xf>
    <xf numFmtId="10" fontId="77" fillId="0" borderId="12" xfId="2745" applyNumberFormat="1" applyFont="1" applyBorder="1" applyAlignment="1">
      <alignment horizontal="right" vertical="center"/>
    </xf>
    <xf numFmtId="0" fontId="29" fillId="0" borderId="0" xfId="2020" applyAlignment="1">
      <alignment horizontal="left" vertical="center"/>
    </xf>
    <xf numFmtId="43" fontId="29" fillId="0" borderId="0" xfId="2821" applyFont="1" applyAlignment="1">
      <alignment vertical="center"/>
    </xf>
    <xf numFmtId="41" fontId="29" fillId="0" borderId="0" xfId="3040" applyFont="1" applyAlignment="1">
      <alignment vertical="center"/>
    </xf>
    <xf numFmtId="184" fontId="29" fillId="0" borderId="0" xfId="2821" applyNumberFormat="1" applyFont="1" applyAlignment="1">
      <alignment vertical="center"/>
    </xf>
    <xf numFmtId="171" fontId="29" fillId="0" borderId="0" xfId="1719" applyNumberFormat="1"/>
    <xf numFmtId="0" fontId="71" fillId="0" borderId="14" xfId="2020" applyFont="1" applyBorder="1"/>
    <xf numFmtId="0" fontId="29" fillId="0" borderId="14" xfId="2020" applyBorder="1"/>
    <xf numFmtId="182" fontId="29" fillId="0" borderId="0" xfId="2746" applyNumberFormat="1"/>
    <xf numFmtId="183" fontId="29" fillId="0" borderId="0" xfId="2871" applyNumberFormat="1" applyFont="1"/>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0" fontId="79" fillId="52" borderId="62" xfId="0" applyFont="1" applyFill="1" applyBorder="1" applyAlignment="1">
      <alignment horizontal="center" vertical="center" wrapText="1"/>
    </xf>
    <xf numFmtId="0" fontId="79" fillId="52" borderId="15" xfId="0" applyFont="1" applyFill="1" applyBorder="1" applyAlignment="1">
      <alignment horizontal="center" vertical="center" wrapText="1"/>
    </xf>
    <xf numFmtId="0" fontId="78" fillId="53" borderId="15" xfId="0" applyFont="1" applyFill="1" applyBorder="1" applyAlignment="1">
      <alignment horizontal="center" vertical="center" wrapText="1"/>
    </xf>
    <xf numFmtId="0" fontId="78" fillId="54" borderId="15" xfId="0" applyFont="1" applyFill="1" applyBorder="1" applyAlignment="1">
      <alignment horizontal="center" vertical="center" wrapText="1"/>
    </xf>
    <xf numFmtId="0" fontId="78" fillId="56" borderId="61" xfId="0" applyFont="1" applyFill="1" applyBorder="1" applyAlignment="1">
      <alignment horizontal="center" vertical="center"/>
    </xf>
    <xf numFmtId="0" fontId="80" fillId="57" borderId="57" xfId="0" applyFont="1" applyFill="1" applyBorder="1" applyAlignment="1">
      <alignment vertical="center" wrapText="1"/>
    </xf>
    <xf numFmtId="9" fontId="80" fillId="57" borderId="57" xfId="0" applyNumberFormat="1" applyFont="1" applyFill="1" applyBorder="1" applyAlignment="1">
      <alignment horizontal="center" vertical="center" wrapText="1"/>
    </xf>
    <xf numFmtId="0" fontId="78" fillId="56" borderId="62" xfId="0" applyFont="1" applyFill="1" applyBorder="1" applyAlignment="1">
      <alignment horizontal="center" vertical="center"/>
    </xf>
    <xf numFmtId="0" fontId="80" fillId="57" borderId="15" xfId="0" applyFont="1" applyFill="1" applyBorder="1" applyAlignment="1">
      <alignment vertical="center" wrapText="1"/>
    </xf>
    <xf numFmtId="9" fontId="80" fillId="57" borderId="15" xfId="0" applyNumberFormat="1" applyFont="1" applyFill="1" applyBorder="1" applyAlignment="1">
      <alignment horizontal="center" vertical="center" wrapText="1"/>
    </xf>
    <xf numFmtId="0" fontId="80" fillId="57" borderId="15" xfId="0" applyFont="1" applyFill="1" applyBorder="1" applyAlignment="1">
      <alignment horizontal="center" vertical="center" wrapText="1"/>
    </xf>
    <xf numFmtId="0" fontId="80" fillId="0" borderId="15" xfId="0" applyFont="1" applyBorder="1" applyAlignment="1">
      <alignment horizontal="center" vertical="center" wrapText="1"/>
    </xf>
    <xf numFmtId="0" fontId="80" fillId="57" borderId="57" xfId="0" applyFont="1" applyFill="1" applyBorder="1" applyAlignment="1">
      <alignment horizontal="center" vertical="center" wrapText="1"/>
    </xf>
    <xf numFmtId="0" fontId="80" fillId="0" borderId="57" xfId="0" applyFont="1" applyBorder="1" applyAlignment="1">
      <alignment horizontal="center" vertical="center" wrapText="1"/>
    </xf>
    <xf numFmtId="0" fontId="81" fillId="0" borderId="15" xfId="0" applyFont="1" applyBorder="1" applyAlignment="1">
      <alignment horizontal="center" vertical="center" wrapText="1"/>
    </xf>
    <xf numFmtId="0" fontId="78" fillId="56" borderId="63" xfId="0" applyFont="1" applyFill="1" applyBorder="1" applyAlignment="1">
      <alignment horizontal="center" vertical="center"/>
    </xf>
    <xf numFmtId="0" fontId="80" fillId="57" borderId="12" xfId="0" applyFont="1" applyFill="1" applyBorder="1" applyAlignment="1">
      <alignment vertical="center" wrapText="1"/>
    </xf>
    <xf numFmtId="0" fontId="80" fillId="57" borderId="12" xfId="0" applyFont="1" applyFill="1" applyBorder="1" applyAlignment="1">
      <alignment horizontal="center" vertical="center" wrapText="1"/>
    </xf>
    <xf numFmtId="0" fontId="80" fillId="0" borderId="12" xfId="0" applyFont="1" applyBorder="1" applyAlignment="1">
      <alignment horizontal="center" vertical="center" wrapText="1"/>
    </xf>
    <xf numFmtId="0" fontId="82" fillId="57" borderId="0" xfId="0" applyFont="1" applyFill="1" applyAlignment="1">
      <alignment vertical="center"/>
    </xf>
    <xf numFmtId="0" fontId="80" fillId="57" borderId="57" xfId="0" applyFont="1" applyFill="1" applyBorder="1" applyAlignment="1">
      <alignment vertical="center"/>
    </xf>
    <xf numFmtId="0" fontId="80" fillId="57" borderId="15" xfId="0" applyFont="1" applyFill="1" applyBorder="1" applyAlignment="1">
      <alignment vertical="center"/>
    </xf>
    <xf numFmtId="10" fontId="57" fillId="45" borderId="1" xfId="1" applyNumberFormat="1" applyFont="1" applyFill="1" applyBorder="1" applyAlignment="1">
      <alignment horizontal="center" vertical="center" wrapText="1"/>
    </xf>
    <xf numFmtId="0" fontId="71" fillId="0" borderId="52" xfId="2020" applyFont="1" applyBorder="1"/>
    <xf numFmtId="10" fontId="75" fillId="4" borderId="60" xfId="2745" applyNumberFormat="1" applyFont="1" applyFill="1" applyBorder="1"/>
    <xf numFmtId="3" fontId="77" fillId="58" borderId="3" xfId="2020" applyNumberFormat="1" applyFont="1" applyFill="1" applyBorder="1" applyAlignment="1">
      <alignment vertical="center"/>
    </xf>
    <xf numFmtId="3" fontId="77" fillId="58" borderId="3" xfId="2821" applyNumberFormat="1" applyFont="1" applyFill="1" applyBorder="1" applyAlignment="1">
      <alignment horizontal="right" vertical="center"/>
    </xf>
    <xf numFmtId="0" fontId="77" fillId="0" borderId="13" xfId="2020" applyFont="1" applyBorder="1" applyAlignment="1">
      <alignment horizontal="left" vertical="center" wrapText="1"/>
    </xf>
    <xf numFmtId="3" fontId="77" fillId="0" borderId="43" xfId="2821" applyNumberFormat="1" applyFont="1" applyBorder="1" applyAlignment="1">
      <alignment horizontal="right" vertical="center" wrapText="1"/>
    </xf>
    <xf numFmtId="3" fontId="77" fillId="0" borderId="43" xfId="2821" applyNumberFormat="1" applyFont="1" applyBorder="1" applyAlignment="1">
      <alignment horizontal="right" vertical="center"/>
    </xf>
    <xf numFmtId="3" fontId="77" fillId="58" borderId="43" xfId="2020" applyNumberFormat="1" applyFont="1" applyFill="1" applyBorder="1" applyAlignment="1">
      <alignment vertical="center"/>
    </xf>
    <xf numFmtId="3" fontId="77" fillId="0" borderId="14" xfId="2821" applyNumberFormat="1" applyFont="1" applyBorder="1" applyAlignment="1">
      <alignment horizontal="right" vertical="center"/>
    </xf>
    <xf numFmtId="3" fontId="77" fillId="58" borderId="43" xfId="2821" applyNumberFormat="1" applyFont="1" applyFill="1" applyBorder="1" applyAlignment="1">
      <alignment horizontal="right" vertical="center"/>
    </xf>
    <xf numFmtId="10" fontId="77" fillId="0" borderId="15" xfId="2745" applyNumberFormat="1" applyFont="1" applyBorder="1" applyAlignment="1">
      <alignment horizontal="right" vertical="center"/>
    </xf>
    <xf numFmtId="185" fontId="69" fillId="49" borderId="43" xfId="0" applyNumberFormat="1" applyFont="1" applyFill="1" applyBorder="1" applyAlignment="1">
      <alignment horizontal="center" vertical="center" wrapText="1"/>
    </xf>
    <xf numFmtId="185" fontId="57" fillId="49" borderId="36" xfId="0" applyNumberFormat="1" applyFont="1" applyFill="1" applyBorder="1" applyAlignment="1">
      <alignment horizontal="center" vertical="center" wrapText="1"/>
    </xf>
    <xf numFmtId="185"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185" fontId="69" fillId="49" borderId="36" xfId="0" applyNumberFormat="1" applyFont="1" applyFill="1" applyBorder="1" applyAlignment="1">
      <alignment horizontal="center" vertical="center" wrapText="1"/>
    </xf>
    <xf numFmtId="185" fontId="69" fillId="49" borderId="3" xfId="0" applyNumberFormat="1" applyFont="1" applyFill="1" applyBorder="1" applyAlignment="1">
      <alignment horizontal="center" vertical="center" wrapText="1"/>
    </xf>
    <xf numFmtId="185" fontId="69"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0" fontId="71" fillId="0" borderId="35" xfId="2020" applyFont="1" applyBorder="1" applyAlignment="1">
      <alignment horizontal="center" wrapText="1"/>
    </xf>
    <xf numFmtId="0" fontId="71" fillId="0" borderId="40" xfId="2020" applyFont="1" applyBorder="1" applyAlignment="1">
      <alignment horizontal="center" wrapText="1"/>
    </xf>
    <xf numFmtId="0" fontId="72" fillId="0" borderId="53" xfId="2020" applyFont="1" applyBorder="1" applyAlignment="1">
      <alignment horizontal="center" vertical="center" wrapText="1"/>
    </xf>
    <xf numFmtId="0" fontId="72" fillId="0" borderId="9" xfId="2020" applyFont="1" applyBorder="1" applyAlignment="1">
      <alignment horizontal="center" vertical="center" wrapText="1"/>
    </xf>
    <xf numFmtId="0" fontId="72" fillId="0" borderId="54" xfId="2020" applyFont="1" applyBorder="1" applyAlignment="1">
      <alignment horizontal="center" vertical="center" wrapText="1"/>
    </xf>
    <xf numFmtId="0" fontId="72" fillId="0" borderId="34" xfId="2020" applyFont="1" applyBorder="1" applyAlignment="1">
      <alignment horizontal="center" vertical="center" wrapText="1"/>
    </xf>
    <xf numFmtId="0" fontId="72" fillId="0" borderId="0" xfId="2020" applyFont="1" applyAlignment="1">
      <alignment horizontal="center" vertical="center" wrapText="1"/>
    </xf>
    <xf numFmtId="0" fontId="72" fillId="0" borderId="55" xfId="2020" applyFont="1" applyBorder="1" applyAlignment="1">
      <alignment horizontal="center" vertical="center" wrapText="1"/>
    </xf>
    <xf numFmtId="0" fontId="79" fillId="55" borderId="56" xfId="0" applyFont="1" applyFill="1" applyBorder="1" applyAlignment="1">
      <alignment vertical="center" wrapText="1"/>
    </xf>
    <xf numFmtId="0" fontId="79" fillId="55" borderId="16" xfId="0" applyFont="1" applyFill="1" applyBorder="1" applyAlignment="1">
      <alignment vertical="center" wrapText="1"/>
    </xf>
    <xf numFmtId="0" fontId="78" fillId="51" borderId="56" xfId="0" applyFont="1" applyFill="1" applyBorder="1" applyAlignment="1">
      <alignment horizontal="center" vertical="center"/>
    </xf>
    <xf numFmtId="0" fontId="78" fillId="51" borderId="16" xfId="0" applyFont="1" applyFill="1" applyBorder="1" applyAlignment="1">
      <alignment horizontal="center" vertical="center"/>
    </xf>
    <xf numFmtId="0" fontId="78" fillId="51" borderId="57" xfId="0" applyFont="1" applyFill="1" applyBorder="1" applyAlignment="1">
      <alignment horizontal="center" vertical="center"/>
    </xf>
    <xf numFmtId="0" fontId="79" fillId="55" borderId="57" xfId="0" applyFont="1" applyFill="1" applyBorder="1" applyAlignment="1">
      <alignment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2">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xfId="3039" builtinId="6"/>
    <cellStyle name="Millares [0] 2" xfId="3040" xr:uid="{00000000-0005-0000-0000-000094060000}"/>
    <cellStyle name="Millares 10" xfId="1686" xr:uid="{00000000-0005-0000-0000-000095060000}"/>
    <cellStyle name="Millares 10 2" xfId="1687" xr:uid="{00000000-0005-0000-0000-000096060000}"/>
    <cellStyle name="Millares 10 2 2" xfId="2799" xr:uid="{00000000-0005-0000-0000-000097060000}"/>
    <cellStyle name="Millares 10 3" xfId="1688" xr:uid="{00000000-0005-0000-0000-000098060000}"/>
    <cellStyle name="Millares 10 3 2" xfId="2800" xr:uid="{00000000-0005-0000-0000-000099060000}"/>
    <cellStyle name="Millares 10 4" xfId="1689" xr:uid="{00000000-0005-0000-0000-00009A060000}"/>
    <cellStyle name="Millares 10 4 2" xfId="2801" xr:uid="{00000000-0005-0000-0000-00009B060000}"/>
    <cellStyle name="Millares 10 5" xfId="1690" xr:uid="{00000000-0005-0000-0000-00009C060000}"/>
    <cellStyle name="Millares 10 5 2" xfId="2802" xr:uid="{00000000-0005-0000-0000-00009D060000}"/>
    <cellStyle name="Millares 10 6" xfId="1691" xr:uid="{00000000-0005-0000-0000-00009E060000}"/>
    <cellStyle name="Millares 10 6 2" xfId="2803" xr:uid="{00000000-0005-0000-0000-00009F060000}"/>
    <cellStyle name="Millares 11" xfId="1692" xr:uid="{00000000-0005-0000-0000-0000A0060000}"/>
    <cellStyle name="Millares 12" xfId="1693" xr:uid="{00000000-0005-0000-0000-0000A1060000}"/>
    <cellStyle name="Millares 12 2" xfId="1694" xr:uid="{00000000-0005-0000-0000-0000A2060000}"/>
    <cellStyle name="Millares 12 2 2" xfId="2804" xr:uid="{00000000-0005-0000-0000-0000A3060000}"/>
    <cellStyle name="Millares 12 3" xfId="1695" xr:uid="{00000000-0005-0000-0000-0000A4060000}"/>
    <cellStyle name="Millares 12 3 2" xfId="2805" xr:uid="{00000000-0005-0000-0000-0000A5060000}"/>
    <cellStyle name="Millares 12 4" xfId="1696" xr:uid="{00000000-0005-0000-0000-0000A6060000}"/>
    <cellStyle name="Millares 12 4 2" xfId="2806" xr:uid="{00000000-0005-0000-0000-0000A7060000}"/>
    <cellStyle name="Millares 12 5" xfId="1697" xr:uid="{00000000-0005-0000-0000-0000A8060000}"/>
    <cellStyle name="Millares 12 5 2" xfId="2807" xr:uid="{00000000-0005-0000-0000-0000A9060000}"/>
    <cellStyle name="Millares 13" xfId="1698" xr:uid="{00000000-0005-0000-0000-0000AA060000}"/>
    <cellStyle name="Millares 13 2" xfId="1699" xr:uid="{00000000-0005-0000-0000-0000AB060000}"/>
    <cellStyle name="Millares 13 2 2" xfId="2808" xr:uid="{00000000-0005-0000-0000-0000AC060000}"/>
    <cellStyle name="Millares 13 3" xfId="1700" xr:uid="{00000000-0005-0000-0000-0000AD060000}"/>
    <cellStyle name="Millares 13 3 2" xfId="2809" xr:uid="{00000000-0005-0000-0000-0000AE060000}"/>
    <cellStyle name="Millares 13 4" xfId="1701" xr:uid="{00000000-0005-0000-0000-0000AF060000}"/>
    <cellStyle name="Millares 13 4 2" xfId="2810" xr:uid="{00000000-0005-0000-0000-0000B0060000}"/>
    <cellStyle name="Millares 13 5" xfId="1702" xr:uid="{00000000-0005-0000-0000-0000B1060000}"/>
    <cellStyle name="Millares 13 5 2" xfId="2811" xr:uid="{00000000-0005-0000-0000-0000B2060000}"/>
    <cellStyle name="Millares 14" xfId="1703" xr:uid="{00000000-0005-0000-0000-0000B3060000}"/>
    <cellStyle name="Millares 14 2" xfId="1704" xr:uid="{00000000-0005-0000-0000-0000B4060000}"/>
    <cellStyle name="Millares 14 2 2" xfId="2812" xr:uid="{00000000-0005-0000-0000-0000B5060000}"/>
    <cellStyle name="Millares 14 3" xfId="1705" xr:uid="{00000000-0005-0000-0000-0000B6060000}"/>
    <cellStyle name="Millares 14 3 2" xfId="2813" xr:uid="{00000000-0005-0000-0000-0000B7060000}"/>
    <cellStyle name="Millares 14 4" xfId="1706" xr:uid="{00000000-0005-0000-0000-0000B8060000}"/>
    <cellStyle name="Millares 14 4 2" xfId="2814" xr:uid="{00000000-0005-0000-0000-0000B9060000}"/>
    <cellStyle name="Millares 14 5" xfId="1707" xr:uid="{00000000-0005-0000-0000-0000BA060000}"/>
    <cellStyle name="Millares 14 5 2" xfId="2815" xr:uid="{00000000-0005-0000-0000-0000BB060000}"/>
    <cellStyle name="Millares 15" xfId="1708" xr:uid="{00000000-0005-0000-0000-0000BC060000}"/>
    <cellStyle name="Millares 15 2" xfId="1709" xr:uid="{00000000-0005-0000-0000-0000BD060000}"/>
    <cellStyle name="Millares 15 2 2" xfId="2816" xr:uid="{00000000-0005-0000-0000-0000BE060000}"/>
    <cellStyle name="Millares 15 3" xfId="1710" xr:uid="{00000000-0005-0000-0000-0000BF060000}"/>
    <cellStyle name="Millares 15 3 2" xfId="2817" xr:uid="{00000000-0005-0000-0000-0000C0060000}"/>
    <cellStyle name="Millares 15 4" xfId="1711" xr:uid="{00000000-0005-0000-0000-0000C1060000}"/>
    <cellStyle name="Millares 15 4 2" xfId="2818" xr:uid="{00000000-0005-0000-0000-0000C2060000}"/>
    <cellStyle name="Millares 15 5" xfId="1712" xr:uid="{00000000-0005-0000-0000-0000C3060000}"/>
    <cellStyle name="Millares 15 5 2" xfId="2819" xr:uid="{00000000-0005-0000-0000-0000C4060000}"/>
    <cellStyle name="Millares 16" xfId="1713" xr:uid="{00000000-0005-0000-0000-0000C5060000}"/>
    <cellStyle name="Millares 17" xfId="1714" xr:uid="{00000000-0005-0000-0000-0000C6060000}"/>
    <cellStyle name="Millares 18" xfId="1715" xr:uid="{00000000-0005-0000-0000-0000C7060000}"/>
    <cellStyle name="Millares 19" xfId="1716" xr:uid="{00000000-0005-0000-0000-0000C8060000}"/>
    <cellStyle name="Millares 2" xfId="2" xr:uid="{00000000-0005-0000-0000-0000C9060000}"/>
    <cellStyle name="Millares 2 10" xfId="1717" xr:uid="{00000000-0005-0000-0000-0000CA060000}"/>
    <cellStyle name="Millares 2 11" xfId="1718" xr:uid="{00000000-0005-0000-0000-0000CB060000}"/>
    <cellStyle name="Millares 2 11 2" xfId="2820" xr:uid="{00000000-0005-0000-0000-0000CC060000}"/>
    <cellStyle name="Millares 2 12" xfId="1719" xr:uid="{00000000-0005-0000-0000-0000CD060000}"/>
    <cellStyle name="Millares 2 12 2" xfId="2821" xr:uid="{00000000-0005-0000-0000-0000CE060000}"/>
    <cellStyle name="Millares 2 13" xfId="2798" xr:uid="{00000000-0005-0000-0000-0000CF060000}"/>
    <cellStyle name="Millares 2 2" xfId="1720" xr:uid="{00000000-0005-0000-0000-0000D0060000}"/>
    <cellStyle name="Millares 2 2 2" xfId="1721" xr:uid="{00000000-0005-0000-0000-0000D1060000}"/>
    <cellStyle name="Millares 2 2 2 2" xfId="1722" xr:uid="{00000000-0005-0000-0000-0000D2060000}"/>
    <cellStyle name="Millares 2 2 2 2 2" xfId="2823" xr:uid="{00000000-0005-0000-0000-0000D3060000}"/>
    <cellStyle name="Millares 2 2 2 3" xfId="1723" xr:uid="{00000000-0005-0000-0000-0000D4060000}"/>
    <cellStyle name="Millares 2 2 2 3 2" xfId="2824" xr:uid="{00000000-0005-0000-0000-0000D5060000}"/>
    <cellStyle name="Millares 2 2 2 4" xfId="1724" xr:uid="{00000000-0005-0000-0000-0000D6060000}"/>
    <cellStyle name="Millares 2 2 2 4 2" xfId="2825" xr:uid="{00000000-0005-0000-0000-0000D7060000}"/>
    <cellStyle name="Millares 2 2 2 5" xfId="1725" xr:uid="{00000000-0005-0000-0000-0000D8060000}"/>
    <cellStyle name="Millares 2 2 2 5 2" xfId="2826" xr:uid="{00000000-0005-0000-0000-0000D9060000}"/>
    <cellStyle name="Millares 2 2 3" xfId="1726" xr:uid="{00000000-0005-0000-0000-0000DA060000}"/>
    <cellStyle name="Millares 2 2 3 2" xfId="2827" xr:uid="{00000000-0005-0000-0000-0000DB060000}"/>
    <cellStyle name="Millares 2 2 4" xfId="1727" xr:uid="{00000000-0005-0000-0000-0000DC060000}"/>
    <cellStyle name="Millares 2 2 4 2" xfId="2828" xr:uid="{00000000-0005-0000-0000-0000DD060000}"/>
    <cellStyle name="Millares 2 2 5" xfId="1728" xr:uid="{00000000-0005-0000-0000-0000DE060000}"/>
    <cellStyle name="Millares 2 2 5 2" xfId="2829" xr:uid="{00000000-0005-0000-0000-0000DF060000}"/>
    <cellStyle name="Millares 2 2 6" xfId="1729" xr:uid="{00000000-0005-0000-0000-0000E0060000}"/>
    <cellStyle name="Millares 2 2 6 2" xfId="2830" xr:uid="{00000000-0005-0000-0000-0000E1060000}"/>
    <cellStyle name="Millares 2 2 7" xfId="2822" xr:uid="{00000000-0005-0000-0000-0000E2060000}"/>
    <cellStyle name="Millares 2 3" xfId="1730" xr:uid="{00000000-0005-0000-0000-0000E3060000}"/>
    <cellStyle name="Millares 2 3 2" xfId="1731" xr:uid="{00000000-0005-0000-0000-0000E4060000}"/>
    <cellStyle name="Millares 2 3 2 2" xfId="1732" xr:uid="{00000000-0005-0000-0000-0000E5060000}"/>
    <cellStyle name="Millares 2 3 2 3" xfId="1733" xr:uid="{00000000-0005-0000-0000-0000E6060000}"/>
    <cellStyle name="Millares 2 3 2 3 2" xfId="2831" xr:uid="{00000000-0005-0000-0000-0000E7060000}"/>
    <cellStyle name="Millares 2 3 2 4" xfId="1734" xr:uid="{00000000-0005-0000-0000-0000E8060000}"/>
    <cellStyle name="Millares 2 3 2 4 2" xfId="2832" xr:uid="{00000000-0005-0000-0000-0000E9060000}"/>
    <cellStyle name="Millares 2 3 2 5" xfId="1735" xr:uid="{00000000-0005-0000-0000-0000EA060000}"/>
    <cellStyle name="Millares 2 3 2 5 2" xfId="2833" xr:uid="{00000000-0005-0000-0000-0000EB060000}"/>
    <cellStyle name="Millares 2 3 3" xfId="1736" xr:uid="{00000000-0005-0000-0000-0000EC060000}"/>
    <cellStyle name="Millares 2 3 4" xfId="1737" xr:uid="{00000000-0005-0000-0000-0000ED060000}"/>
    <cellStyle name="Millares 2 3 4 2" xfId="2834" xr:uid="{00000000-0005-0000-0000-0000EE060000}"/>
    <cellStyle name="Millares 2 3 5" xfId="1738" xr:uid="{00000000-0005-0000-0000-0000EF060000}"/>
    <cellStyle name="Millares 2 3 5 2" xfId="2835" xr:uid="{00000000-0005-0000-0000-0000F0060000}"/>
    <cellStyle name="Millares 2 3 6" xfId="1739" xr:uid="{00000000-0005-0000-0000-0000F1060000}"/>
    <cellStyle name="Millares 2 3 6 2" xfId="2836" xr:uid="{00000000-0005-0000-0000-0000F2060000}"/>
    <cellStyle name="Millares 2 4" xfId="1740" xr:uid="{00000000-0005-0000-0000-0000F3060000}"/>
    <cellStyle name="Millares 2 4 2" xfId="1741" xr:uid="{00000000-0005-0000-0000-0000F4060000}"/>
    <cellStyle name="Millares 2 4 2 2" xfId="1742" xr:uid="{00000000-0005-0000-0000-0000F5060000}"/>
    <cellStyle name="Millares 2 4 2 2 2" xfId="2837" xr:uid="{00000000-0005-0000-0000-0000F6060000}"/>
    <cellStyle name="Millares 2 4 2 3" xfId="1743" xr:uid="{00000000-0005-0000-0000-0000F7060000}"/>
    <cellStyle name="Millares 2 4 2 3 2" xfId="2838" xr:uid="{00000000-0005-0000-0000-0000F8060000}"/>
    <cellStyle name="Millares 2 4 2 4" xfId="1744" xr:uid="{00000000-0005-0000-0000-0000F9060000}"/>
    <cellStyle name="Millares 2 4 2 4 2" xfId="2839" xr:uid="{00000000-0005-0000-0000-0000FA060000}"/>
    <cellStyle name="Millares 2 4 2 5" xfId="1745" xr:uid="{00000000-0005-0000-0000-0000FB060000}"/>
    <cellStyle name="Millares 2 4 2 5 2" xfId="2840" xr:uid="{00000000-0005-0000-0000-0000FC060000}"/>
    <cellStyle name="Millares 2 4 3" xfId="1746" xr:uid="{00000000-0005-0000-0000-0000FD060000}"/>
    <cellStyle name="Millares 2 4 3 2" xfId="2841" xr:uid="{00000000-0005-0000-0000-0000FE060000}"/>
    <cellStyle name="Millares 2 4 4" xfId="1747" xr:uid="{00000000-0005-0000-0000-0000FF060000}"/>
    <cellStyle name="Millares 2 4 4 2" xfId="2842" xr:uid="{00000000-0005-0000-0000-000000070000}"/>
    <cellStyle name="Millares 2 4 5" xfId="1748" xr:uid="{00000000-0005-0000-0000-000001070000}"/>
    <cellStyle name="Millares 2 4 5 2" xfId="2843" xr:uid="{00000000-0005-0000-0000-000002070000}"/>
    <cellStyle name="Millares 2 4 6" xfId="1749" xr:uid="{00000000-0005-0000-0000-000003070000}"/>
    <cellStyle name="Millares 2 4 6 2" xfId="2844" xr:uid="{00000000-0005-0000-0000-000004070000}"/>
    <cellStyle name="Millares 2 5" xfId="1750" xr:uid="{00000000-0005-0000-0000-000005070000}"/>
    <cellStyle name="Millares 2 5 2" xfId="1751" xr:uid="{00000000-0005-0000-0000-000006070000}"/>
    <cellStyle name="Millares 2 5 2 2" xfId="1752" xr:uid="{00000000-0005-0000-0000-000007070000}"/>
    <cellStyle name="Millares 2 5 2 2 2" xfId="2846" xr:uid="{00000000-0005-0000-0000-000008070000}"/>
    <cellStyle name="Millares 2 5 2 3" xfId="1753" xr:uid="{00000000-0005-0000-0000-000009070000}"/>
    <cellStyle name="Millares 2 5 2 3 2" xfId="2847" xr:uid="{00000000-0005-0000-0000-00000A070000}"/>
    <cellStyle name="Millares 2 5 2 4" xfId="1754" xr:uid="{00000000-0005-0000-0000-00000B070000}"/>
    <cellStyle name="Millares 2 5 2 4 2" xfId="2848" xr:uid="{00000000-0005-0000-0000-00000C070000}"/>
    <cellStyle name="Millares 2 5 2 5" xfId="1755" xr:uid="{00000000-0005-0000-0000-00000D070000}"/>
    <cellStyle name="Millares 2 5 2 5 2" xfId="2849" xr:uid="{00000000-0005-0000-0000-00000E070000}"/>
    <cellStyle name="Millares 2 5 2 6" xfId="2845" xr:uid="{00000000-0005-0000-0000-00000F070000}"/>
    <cellStyle name="Millares 2 5 3" xfId="1756" xr:uid="{00000000-0005-0000-0000-000010070000}"/>
    <cellStyle name="Millares 2 5 3 2" xfId="2850" xr:uid="{00000000-0005-0000-0000-000011070000}"/>
    <cellStyle name="Millares 2 5 4" xfId="1757" xr:uid="{00000000-0005-0000-0000-000012070000}"/>
    <cellStyle name="Millares 2 5 4 2" xfId="2851" xr:uid="{00000000-0005-0000-0000-000013070000}"/>
    <cellStyle name="Millares 2 5 5" xfId="1758" xr:uid="{00000000-0005-0000-0000-000014070000}"/>
    <cellStyle name="Millares 2 5 5 2" xfId="2852" xr:uid="{00000000-0005-0000-0000-000015070000}"/>
    <cellStyle name="Millares 2 5 6" xfId="1759" xr:uid="{00000000-0005-0000-0000-000016070000}"/>
    <cellStyle name="Millares 2 5 6 2" xfId="2853" xr:uid="{00000000-0005-0000-0000-000017070000}"/>
    <cellStyle name="Millares 2 6" xfId="1760" xr:uid="{00000000-0005-0000-0000-000018070000}"/>
    <cellStyle name="Millares 2 6 2" xfId="1761" xr:uid="{00000000-0005-0000-0000-000019070000}"/>
    <cellStyle name="Millares 2 6 2 2" xfId="2854" xr:uid="{00000000-0005-0000-0000-00001A070000}"/>
    <cellStyle name="Millares 2 6 3" xfId="1762" xr:uid="{00000000-0005-0000-0000-00001B070000}"/>
    <cellStyle name="Millares 2 6 3 2" xfId="2855" xr:uid="{00000000-0005-0000-0000-00001C070000}"/>
    <cellStyle name="Millares 2 6 4" xfId="1763" xr:uid="{00000000-0005-0000-0000-00001D070000}"/>
    <cellStyle name="Millares 2 6 4 2" xfId="2856" xr:uid="{00000000-0005-0000-0000-00001E070000}"/>
    <cellStyle name="Millares 2 6 5" xfId="1764" xr:uid="{00000000-0005-0000-0000-00001F070000}"/>
    <cellStyle name="Millares 2 6 5 2" xfId="2857" xr:uid="{00000000-0005-0000-0000-000020070000}"/>
    <cellStyle name="Millares 2 7" xfId="1765" xr:uid="{00000000-0005-0000-0000-000021070000}"/>
    <cellStyle name="Millares 2 8" xfId="1766" xr:uid="{00000000-0005-0000-0000-000022070000}"/>
    <cellStyle name="Millares 2 8 2" xfId="1767" xr:uid="{00000000-0005-0000-0000-000023070000}"/>
    <cellStyle name="Millares 2 8 2 2" xfId="1768" xr:uid="{00000000-0005-0000-0000-000024070000}"/>
    <cellStyle name="Millares 2 8 2 2 2" xfId="2858" xr:uid="{00000000-0005-0000-0000-000025070000}"/>
    <cellStyle name="Millares 2 9" xfId="1769" xr:uid="{00000000-0005-0000-0000-000026070000}"/>
    <cellStyle name="Millares 20" xfId="1770" xr:uid="{00000000-0005-0000-0000-000027070000}"/>
    <cellStyle name="Millares 20 2" xfId="1771" xr:uid="{00000000-0005-0000-0000-000028070000}"/>
    <cellStyle name="Millares 21" xfId="1772" xr:uid="{00000000-0005-0000-0000-000029070000}"/>
    <cellStyle name="Millares 21 2" xfId="1773" xr:uid="{00000000-0005-0000-0000-00002A070000}"/>
    <cellStyle name="Millares 21 2 2" xfId="2860" xr:uid="{00000000-0005-0000-0000-00002B070000}"/>
    <cellStyle name="Millares 21 3" xfId="2859" xr:uid="{00000000-0005-0000-0000-00002C070000}"/>
    <cellStyle name="Millares 22" xfId="1774" xr:uid="{00000000-0005-0000-0000-00002D070000}"/>
    <cellStyle name="Millares 23" xfId="1775" xr:uid="{00000000-0005-0000-0000-00002E070000}"/>
    <cellStyle name="Millares 23 2" xfId="2861" xr:uid="{00000000-0005-0000-0000-00002F070000}"/>
    <cellStyle name="Millares 24" xfId="1776" xr:uid="{00000000-0005-0000-0000-000030070000}"/>
    <cellStyle name="Millares 24 2" xfId="1777" xr:uid="{00000000-0005-0000-0000-000031070000}"/>
    <cellStyle name="Millares 24 2 2" xfId="2863" xr:uid="{00000000-0005-0000-0000-000032070000}"/>
    <cellStyle name="Millares 24 3" xfId="1778" xr:uid="{00000000-0005-0000-0000-000033070000}"/>
    <cellStyle name="Millares 24 3 2" xfId="2864" xr:uid="{00000000-0005-0000-0000-000034070000}"/>
    <cellStyle name="Millares 24 4" xfId="2862" xr:uid="{00000000-0005-0000-0000-000035070000}"/>
    <cellStyle name="Millares 25" xfId="1779" xr:uid="{00000000-0005-0000-0000-000036070000}"/>
    <cellStyle name="Millares 25 2" xfId="2865" xr:uid="{00000000-0005-0000-0000-000037070000}"/>
    <cellStyle name="Millares 26" xfId="1780" xr:uid="{00000000-0005-0000-0000-000038070000}"/>
    <cellStyle name="Millares 26 2" xfId="2866" xr:uid="{00000000-0005-0000-0000-000039070000}"/>
    <cellStyle name="Millares 27" xfId="1781" xr:uid="{00000000-0005-0000-0000-00003A070000}"/>
    <cellStyle name="Millares 27 2" xfId="2867" xr:uid="{00000000-0005-0000-0000-00003B070000}"/>
    <cellStyle name="Millares 28" xfId="1782" xr:uid="{00000000-0005-0000-0000-00003C070000}"/>
    <cellStyle name="Millares 28 2" xfId="2868" xr:uid="{00000000-0005-0000-0000-00003D070000}"/>
    <cellStyle name="Millares 29" xfId="1783" xr:uid="{00000000-0005-0000-0000-00003E070000}"/>
    <cellStyle name="Millares 29 2" xfId="2869" xr:uid="{00000000-0005-0000-0000-00003F070000}"/>
    <cellStyle name="Millares 3" xfId="1784" xr:uid="{00000000-0005-0000-0000-000040070000}"/>
    <cellStyle name="Millares 3 10" xfId="1785" xr:uid="{00000000-0005-0000-0000-000041070000}"/>
    <cellStyle name="Millares 3 10 2" xfId="2871" xr:uid="{00000000-0005-0000-0000-000042070000}"/>
    <cellStyle name="Millares 3 11" xfId="1786" xr:uid="{00000000-0005-0000-0000-000043070000}"/>
    <cellStyle name="Millares 3 11 2" xfId="2872" xr:uid="{00000000-0005-0000-0000-000044070000}"/>
    <cellStyle name="Millares 3 12" xfId="1787" xr:uid="{00000000-0005-0000-0000-000045070000}"/>
    <cellStyle name="Millares 3 12 2" xfId="2873" xr:uid="{00000000-0005-0000-0000-000046070000}"/>
    <cellStyle name="Millares 3 13" xfId="2870" xr:uid="{00000000-0005-0000-0000-000047070000}"/>
    <cellStyle name="Millares 3 2" xfId="1788" xr:uid="{00000000-0005-0000-0000-000048070000}"/>
    <cellStyle name="Millares 3 2 2" xfId="1789" xr:uid="{00000000-0005-0000-0000-000049070000}"/>
    <cellStyle name="Millares 3 2 2 2" xfId="1790" xr:uid="{00000000-0005-0000-0000-00004A070000}"/>
    <cellStyle name="Millares 3 2 2 2 2" xfId="2876" xr:uid="{00000000-0005-0000-0000-00004B070000}"/>
    <cellStyle name="Millares 3 2 2 3" xfId="1791" xr:uid="{00000000-0005-0000-0000-00004C070000}"/>
    <cellStyle name="Millares 3 2 2 3 2" xfId="2877" xr:uid="{00000000-0005-0000-0000-00004D070000}"/>
    <cellStyle name="Millares 3 2 2 4" xfId="1792" xr:uid="{00000000-0005-0000-0000-00004E070000}"/>
    <cellStyle name="Millares 3 2 2 4 2" xfId="2878" xr:uid="{00000000-0005-0000-0000-00004F070000}"/>
    <cellStyle name="Millares 3 2 2 5" xfId="1793" xr:uid="{00000000-0005-0000-0000-000050070000}"/>
    <cellStyle name="Millares 3 2 2 5 2" xfId="2879" xr:uid="{00000000-0005-0000-0000-000051070000}"/>
    <cellStyle name="Millares 3 2 2 6" xfId="2875" xr:uid="{00000000-0005-0000-0000-000052070000}"/>
    <cellStyle name="Millares 3 2 3" xfId="1794" xr:uid="{00000000-0005-0000-0000-000053070000}"/>
    <cellStyle name="Millares 3 2 3 2" xfId="2880" xr:uid="{00000000-0005-0000-0000-000054070000}"/>
    <cellStyle name="Millares 3 2 4" xfId="1795" xr:uid="{00000000-0005-0000-0000-000055070000}"/>
    <cellStyle name="Millares 3 2 4 2" xfId="2881" xr:uid="{00000000-0005-0000-0000-000056070000}"/>
    <cellStyle name="Millares 3 2 5" xfId="1796" xr:uid="{00000000-0005-0000-0000-000057070000}"/>
    <cellStyle name="Millares 3 2 5 2" xfId="2882" xr:uid="{00000000-0005-0000-0000-000058070000}"/>
    <cellStyle name="Millares 3 2 6" xfId="1797" xr:uid="{00000000-0005-0000-0000-000059070000}"/>
    <cellStyle name="Millares 3 2 6 2" xfId="2883" xr:uid="{00000000-0005-0000-0000-00005A070000}"/>
    <cellStyle name="Millares 3 2 7" xfId="2874" xr:uid="{00000000-0005-0000-0000-00005B070000}"/>
    <cellStyle name="Millares 3 3" xfId="1798" xr:uid="{00000000-0005-0000-0000-00005C070000}"/>
    <cellStyle name="Millares 3 3 2" xfId="1799" xr:uid="{00000000-0005-0000-0000-00005D070000}"/>
    <cellStyle name="Millares 3 3 2 2" xfId="1800" xr:uid="{00000000-0005-0000-0000-00005E070000}"/>
    <cellStyle name="Millares 3 3 2 2 2" xfId="2886" xr:uid="{00000000-0005-0000-0000-00005F070000}"/>
    <cellStyle name="Millares 3 3 2 3" xfId="1801" xr:uid="{00000000-0005-0000-0000-000060070000}"/>
    <cellStyle name="Millares 3 3 2 3 2" xfId="2887" xr:uid="{00000000-0005-0000-0000-000061070000}"/>
    <cellStyle name="Millares 3 3 2 4" xfId="1802" xr:uid="{00000000-0005-0000-0000-000062070000}"/>
    <cellStyle name="Millares 3 3 2 4 2" xfId="2888" xr:uid="{00000000-0005-0000-0000-000063070000}"/>
    <cellStyle name="Millares 3 3 2 5" xfId="1803" xr:uid="{00000000-0005-0000-0000-000064070000}"/>
    <cellStyle name="Millares 3 3 2 5 2" xfId="2889" xr:uid="{00000000-0005-0000-0000-000065070000}"/>
    <cellStyle name="Millares 3 3 2 6" xfId="2885" xr:uid="{00000000-0005-0000-0000-000066070000}"/>
    <cellStyle name="Millares 3 3 3" xfId="1804" xr:uid="{00000000-0005-0000-0000-000067070000}"/>
    <cellStyle name="Millares 3 3 3 2" xfId="2890" xr:uid="{00000000-0005-0000-0000-000068070000}"/>
    <cellStyle name="Millares 3 3 4" xfId="1805" xr:uid="{00000000-0005-0000-0000-000069070000}"/>
    <cellStyle name="Millares 3 3 4 2" xfId="2891" xr:uid="{00000000-0005-0000-0000-00006A070000}"/>
    <cellStyle name="Millares 3 3 5" xfId="1806" xr:uid="{00000000-0005-0000-0000-00006B070000}"/>
    <cellStyle name="Millares 3 3 5 2" xfId="2892" xr:uid="{00000000-0005-0000-0000-00006C070000}"/>
    <cellStyle name="Millares 3 3 6" xfId="1807" xr:uid="{00000000-0005-0000-0000-00006D070000}"/>
    <cellStyle name="Millares 3 3 6 2" xfId="2893" xr:uid="{00000000-0005-0000-0000-00006E070000}"/>
    <cellStyle name="Millares 3 3 7" xfId="2884" xr:uid="{00000000-0005-0000-0000-00006F070000}"/>
    <cellStyle name="Millares 3 4" xfId="1808" xr:uid="{00000000-0005-0000-0000-000070070000}"/>
    <cellStyle name="Millares 3 4 2" xfId="1809" xr:uid="{00000000-0005-0000-0000-000071070000}"/>
    <cellStyle name="Millares 3 4 2 2" xfId="1810" xr:uid="{00000000-0005-0000-0000-000072070000}"/>
    <cellStyle name="Millares 3 4 2 2 2" xfId="2896" xr:uid="{00000000-0005-0000-0000-000073070000}"/>
    <cellStyle name="Millares 3 4 2 3" xfId="1811" xr:uid="{00000000-0005-0000-0000-000074070000}"/>
    <cellStyle name="Millares 3 4 2 3 2" xfId="2897" xr:uid="{00000000-0005-0000-0000-000075070000}"/>
    <cellStyle name="Millares 3 4 2 4" xfId="1812" xr:uid="{00000000-0005-0000-0000-000076070000}"/>
    <cellStyle name="Millares 3 4 2 4 2" xfId="2898" xr:uid="{00000000-0005-0000-0000-000077070000}"/>
    <cellStyle name="Millares 3 4 2 5" xfId="1813" xr:uid="{00000000-0005-0000-0000-000078070000}"/>
    <cellStyle name="Millares 3 4 2 5 2" xfId="2899" xr:uid="{00000000-0005-0000-0000-000079070000}"/>
    <cellStyle name="Millares 3 4 2 6" xfId="2895" xr:uid="{00000000-0005-0000-0000-00007A070000}"/>
    <cellStyle name="Millares 3 4 3" xfId="1814" xr:uid="{00000000-0005-0000-0000-00007B070000}"/>
    <cellStyle name="Millares 3 4 3 2" xfId="2900" xr:uid="{00000000-0005-0000-0000-00007C070000}"/>
    <cellStyle name="Millares 3 4 4" xfId="1815" xr:uid="{00000000-0005-0000-0000-00007D070000}"/>
    <cellStyle name="Millares 3 4 4 2" xfId="2901" xr:uid="{00000000-0005-0000-0000-00007E070000}"/>
    <cellStyle name="Millares 3 4 5" xfId="1816" xr:uid="{00000000-0005-0000-0000-00007F070000}"/>
    <cellStyle name="Millares 3 4 5 2" xfId="2902" xr:uid="{00000000-0005-0000-0000-000080070000}"/>
    <cellStyle name="Millares 3 4 6" xfId="1817" xr:uid="{00000000-0005-0000-0000-000081070000}"/>
    <cellStyle name="Millares 3 4 6 2" xfId="2903" xr:uid="{00000000-0005-0000-0000-000082070000}"/>
    <cellStyle name="Millares 3 4 7" xfId="2894" xr:uid="{00000000-0005-0000-0000-000083070000}"/>
    <cellStyle name="Millares 3 5" xfId="1818" xr:uid="{00000000-0005-0000-0000-000084070000}"/>
    <cellStyle name="Millares 3 5 2" xfId="1819" xr:uid="{00000000-0005-0000-0000-000085070000}"/>
    <cellStyle name="Millares 3 5 2 2" xfId="1820" xr:uid="{00000000-0005-0000-0000-000086070000}"/>
    <cellStyle name="Millares 3 5 2 2 2" xfId="2905" xr:uid="{00000000-0005-0000-0000-000087070000}"/>
    <cellStyle name="Millares 3 5 2 3" xfId="1821" xr:uid="{00000000-0005-0000-0000-000088070000}"/>
    <cellStyle name="Millares 3 5 2 3 2" xfId="2906" xr:uid="{00000000-0005-0000-0000-000089070000}"/>
    <cellStyle name="Millares 3 5 2 4" xfId="1822" xr:uid="{00000000-0005-0000-0000-00008A070000}"/>
    <cellStyle name="Millares 3 5 2 4 2" xfId="2907" xr:uid="{00000000-0005-0000-0000-00008B070000}"/>
    <cellStyle name="Millares 3 5 2 5" xfId="1823" xr:uid="{00000000-0005-0000-0000-00008C070000}"/>
    <cellStyle name="Millares 3 5 2 5 2" xfId="2908" xr:uid="{00000000-0005-0000-0000-00008D070000}"/>
    <cellStyle name="Millares 3 5 2 6" xfId="2904" xr:uid="{00000000-0005-0000-0000-00008E070000}"/>
    <cellStyle name="Millares 3 5 3" xfId="1824" xr:uid="{00000000-0005-0000-0000-00008F070000}"/>
    <cellStyle name="Millares 3 5 3 2" xfId="2909" xr:uid="{00000000-0005-0000-0000-000090070000}"/>
    <cellStyle name="Millares 3 5 4" xfId="1825" xr:uid="{00000000-0005-0000-0000-000091070000}"/>
    <cellStyle name="Millares 3 5 4 2" xfId="2910" xr:uid="{00000000-0005-0000-0000-000092070000}"/>
    <cellStyle name="Millares 3 5 5" xfId="1826" xr:uid="{00000000-0005-0000-0000-000093070000}"/>
    <cellStyle name="Millares 3 5 5 2" xfId="2911" xr:uid="{00000000-0005-0000-0000-000094070000}"/>
    <cellStyle name="Millares 3 5 6" xfId="1827" xr:uid="{00000000-0005-0000-0000-000095070000}"/>
    <cellStyle name="Millares 3 5 6 2" xfId="2912" xr:uid="{00000000-0005-0000-0000-000096070000}"/>
    <cellStyle name="Millares 3 6" xfId="1828" xr:uid="{00000000-0005-0000-0000-000097070000}"/>
    <cellStyle name="Millares 3 6 2" xfId="1829" xr:uid="{00000000-0005-0000-0000-000098070000}"/>
    <cellStyle name="Millares 3 6 2 2" xfId="2913" xr:uid="{00000000-0005-0000-0000-000099070000}"/>
    <cellStyle name="Millares 3 6 3" xfId="1830" xr:uid="{00000000-0005-0000-0000-00009A070000}"/>
    <cellStyle name="Millares 3 6 3 2" xfId="2914" xr:uid="{00000000-0005-0000-0000-00009B070000}"/>
    <cellStyle name="Millares 3 6 4" xfId="1831" xr:uid="{00000000-0005-0000-0000-00009C070000}"/>
    <cellStyle name="Millares 3 6 4 2" xfId="2915" xr:uid="{00000000-0005-0000-0000-00009D070000}"/>
    <cellStyle name="Millares 3 6 5" xfId="1832" xr:uid="{00000000-0005-0000-0000-00009E070000}"/>
    <cellStyle name="Millares 3 6 5 2" xfId="2916" xr:uid="{00000000-0005-0000-0000-00009F070000}"/>
    <cellStyle name="Millares 3 7" xfId="1833" xr:uid="{00000000-0005-0000-0000-0000A0070000}"/>
    <cellStyle name="Millares 3 7 2" xfId="2917" xr:uid="{00000000-0005-0000-0000-0000A1070000}"/>
    <cellStyle name="Millares 3 8" xfId="1834" xr:uid="{00000000-0005-0000-0000-0000A2070000}"/>
    <cellStyle name="Millares 3 8 2" xfId="2918" xr:uid="{00000000-0005-0000-0000-0000A3070000}"/>
    <cellStyle name="Millares 3 9" xfId="1835" xr:uid="{00000000-0005-0000-0000-0000A4070000}"/>
    <cellStyle name="Millares 3 9 2" xfId="2919" xr:uid="{00000000-0005-0000-0000-0000A5070000}"/>
    <cellStyle name="Millares 30" xfId="1836" xr:uid="{00000000-0005-0000-0000-0000A6070000}"/>
    <cellStyle name="Millares 30 2" xfId="2920" xr:uid="{00000000-0005-0000-0000-0000A7070000}"/>
    <cellStyle name="Millares 31" xfId="1837" xr:uid="{00000000-0005-0000-0000-0000A8070000}"/>
    <cellStyle name="Millares 31 2" xfId="2921" xr:uid="{00000000-0005-0000-0000-0000A9070000}"/>
    <cellStyle name="Millares 32" xfId="1838" xr:uid="{00000000-0005-0000-0000-0000AA070000}"/>
    <cellStyle name="Millares 32 2" xfId="1839" xr:uid="{00000000-0005-0000-0000-0000AB070000}"/>
    <cellStyle name="Millares 32 2 2" xfId="2923" xr:uid="{00000000-0005-0000-0000-0000AC070000}"/>
    <cellStyle name="Millares 32 3" xfId="2922" xr:uid="{00000000-0005-0000-0000-0000AD070000}"/>
    <cellStyle name="Millares 33" xfId="3038" xr:uid="{00000000-0005-0000-0000-0000AE070000}"/>
    <cellStyle name="Millares 4" xfId="1840" xr:uid="{00000000-0005-0000-0000-0000AF070000}"/>
    <cellStyle name="Millares 4 2" xfId="1841" xr:uid="{00000000-0005-0000-0000-0000B0070000}"/>
    <cellStyle name="Millares 4 2 2" xfId="2925" xr:uid="{00000000-0005-0000-0000-0000B1070000}"/>
    <cellStyle name="Millares 4 3" xfId="1842" xr:uid="{00000000-0005-0000-0000-0000B2070000}"/>
    <cellStyle name="Millares 4 4" xfId="1843" xr:uid="{00000000-0005-0000-0000-0000B3070000}"/>
    <cellStyle name="Millares 4 4 2" xfId="2926" xr:uid="{00000000-0005-0000-0000-0000B4070000}"/>
    <cellStyle name="Millares 4 5" xfId="1844" xr:uid="{00000000-0005-0000-0000-0000B5070000}"/>
    <cellStyle name="Millares 4 5 2" xfId="2927" xr:uid="{00000000-0005-0000-0000-0000B6070000}"/>
    <cellStyle name="Millares 4 6" xfId="1845" xr:uid="{00000000-0005-0000-0000-0000B7070000}"/>
    <cellStyle name="Millares 4 6 2" xfId="2928" xr:uid="{00000000-0005-0000-0000-0000B8070000}"/>
    <cellStyle name="Millares 4 7" xfId="1846" xr:uid="{00000000-0005-0000-0000-0000B9070000}"/>
    <cellStyle name="Millares 4 7 2" xfId="2929" xr:uid="{00000000-0005-0000-0000-0000BA070000}"/>
    <cellStyle name="Millares 4 8" xfId="2924" xr:uid="{00000000-0005-0000-0000-0000BB070000}"/>
    <cellStyle name="Millares 5" xfId="1847" xr:uid="{00000000-0005-0000-0000-0000BC070000}"/>
    <cellStyle name="Millares 5 10" xfId="2930" xr:uid="{00000000-0005-0000-0000-0000BD070000}"/>
    <cellStyle name="Millares 5 2" xfId="1848" xr:uid="{00000000-0005-0000-0000-0000BE070000}"/>
    <cellStyle name="Millares 5 2 2" xfId="1849" xr:uid="{00000000-0005-0000-0000-0000BF070000}"/>
    <cellStyle name="Millares 5 2 2 2" xfId="1850" xr:uid="{00000000-0005-0000-0000-0000C0070000}"/>
    <cellStyle name="Millares 5 2 2 2 2" xfId="2933" xr:uid="{00000000-0005-0000-0000-0000C1070000}"/>
    <cellStyle name="Millares 5 2 2 3" xfId="1851" xr:uid="{00000000-0005-0000-0000-0000C2070000}"/>
    <cellStyle name="Millares 5 2 2 3 2" xfId="2934" xr:uid="{00000000-0005-0000-0000-0000C3070000}"/>
    <cellStyle name="Millares 5 2 2 4" xfId="1852" xr:uid="{00000000-0005-0000-0000-0000C4070000}"/>
    <cellStyle name="Millares 5 2 2 4 2" xfId="2935" xr:uid="{00000000-0005-0000-0000-0000C5070000}"/>
    <cellStyle name="Millares 5 2 2 5" xfId="1853" xr:uid="{00000000-0005-0000-0000-0000C6070000}"/>
    <cellStyle name="Millares 5 2 2 5 2" xfId="2936" xr:uid="{00000000-0005-0000-0000-0000C7070000}"/>
    <cellStyle name="Millares 5 2 2 6" xfId="2932" xr:uid="{00000000-0005-0000-0000-0000C8070000}"/>
    <cellStyle name="Millares 5 2 3" xfId="1854" xr:uid="{00000000-0005-0000-0000-0000C9070000}"/>
    <cellStyle name="Millares 5 2 3 2" xfId="2937" xr:uid="{00000000-0005-0000-0000-0000CA070000}"/>
    <cellStyle name="Millares 5 2 4" xfId="1855" xr:uid="{00000000-0005-0000-0000-0000CB070000}"/>
    <cellStyle name="Millares 5 2 4 2" xfId="2938" xr:uid="{00000000-0005-0000-0000-0000CC070000}"/>
    <cellStyle name="Millares 5 2 5" xfId="1856" xr:uid="{00000000-0005-0000-0000-0000CD070000}"/>
    <cellStyle name="Millares 5 2 5 2" xfId="2939" xr:uid="{00000000-0005-0000-0000-0000CE070000}"/>
    <cellStyle name="Millares 5 2 6" xfId="1857" xr:uid="{00000000-0005-0000-0000-0000CF070000}"/>
    <cellStyle name="Millares 5 2 6 2" xfId="2940" xr:uid="{00000000-0005-0000-0000-0000D0070000}"/>
    <cellStyle name="Millares 5 2 7" xfId="2931" xr:uid="{00000000-0005-0000-0000-0000D1070000}"/>
    <cellStyle name="Millares 5 3" xfId="1858" xr:uid="{00000000-0005-0000-0000-0000D2070000}"/>
    <cellStyle name="Millares 5 3 2" xfId="1859" xr:uid="{00000000-0005-0000-0000-0000D3070000}"/>
    <cellStyle name="Millares 5 3 2 2" xfId="1860" xr:uid="{00000000-0005-0000-0000-0000D4070000}"/>
    <cellStyle name="Millares 5 3 2 2 2" xfId="2942" xr:uid="{00000000-0005-0000-0000-0000D5070000}"/>
    <cellStyle name="Millares 5 3 2 3" xfId="1861" xr:uid="{00000000-0005-0000-0000-0000D6070000}"/>
    <cellStyle name="Millares 5 3 2 3 2" xfId="2943" xr:uid="{00000000-0005-0000-0000-0000D7070000}"/>
    <cellStyle name="Millares 5 3 2 4" xfId="1862" xr:uid="{00000000-0005-0000-0000-0000D8070000}"/>
    <cellStyle name="Millares 5 3 2 4 2" xfId="2944" xr:uid="{00000000-0005-0000-0000-0000D9070000}"/>
    <cellStyle name="Millares 5 3 2 5" xfId="1863" xr:uid="{00000000-0005-0000-0000-0000DA070000}"/>
    <cellStyle name="Millares 5 3 2 5 2" xfId="2945" xr:uid="{00000000-0005-0000-0000-0000DB070000}"/>
    <cellStyle name="Millares 5 3 2 6" xfId="2941" xr:uid="{00000000-0005-0000-0000-0000DC070000}"/>
    <cellStyle name="Millares 5 3 3" xfId="1864" xr:uid="{00000000-0005-0000-0000-0000DD070000}"/>
    <cellStyle name="Millares 5 3 3 2" xfId="2946" xr:uid="{00000000-0005-0000-0000-0000DE070000}"/>
    <cellStyle name="Millares 5 3 4" xfId="1865" xr:uid="{00000000-0005-0000-0000-0000DF070000}"/>
    <cellStyle name="Millares 5 3 4 2" xfId="2947" xr:uid="{00000000-0005-0000-0000-0000E0070000}"/>
    <cellStyle name="Millares 5 3 5" xfId="1866" xr:uid="{00000000-0005-0000-0000-0000E1070000}"/>
    <cellStyle name="Millares 5 3 5 2" xfId="2948" xr:uid="{00000000-0005-0000-0000-0000E2070000}"/>
    <cellStyle name="Millares 5 3 6" xfId="1867" xr:uid="{00000000-0005-0000-0000-0000E3070000}"/>
    <cellStyle name="Millares 5 3 6 2" xfId="2949" xr:uid="{00000000-0005-0000-0000-0000E4070000}"/>
    <cellStyle name="Millares 5 4" xfId="1868" xr:uid="{00000000-0005-0000-0000-0000E5070000}"/>
    <cellStyle name="Millares 5 4 2" xfId="1869" xr:uid="{00000000-0005-0000-0000-0000E6070000}"/>
    <cellStyle name="Millares 5 4 2 2" xfId="1870" xr:uid="{00000000-0005-0000-0000-0000E7070000}"/>
    <cellStyle name="Millares 5 4 2 2 2" xfId="2952" xr:uid="{00000000-0005-0000-0000-0000E8070000}"/>
    <cellStyle name="Millares 5 4 2 3" xfId="1871" xr:uid="{00000000-0005-0000-0000-0000E9070000}"/>
    <cellStyle name="Millares 5 4 2 3 2" xfId="2953" xr:uid="{00000000-0005-0000-0000-0000EA070000}"/>
    <cellStyle name="Millares 5 4 2 4" xfId="1872" xr:uid="{00000000-0005-0000-0000-0000EB070000}"/>
    <cellStyle name="Millares 5 4 2 4 2" xfId="2954" xr:uid="{00000000-0005-0000-0000-0000EC070000}"/>
    <cellStyle name="Millares 5 4 2 5" xfId="1873" xr:uid="{00000000-0005-0000-0000-0000ED070000}"/>
    <cellStyle name="Millares 5 4 2 5 2" xfId="2955" xr:uid="{00000000-0005-0000-0000-0000EE070000}"/>
    <cellStyle name="Millares 5 4 2 6" xfId="2951" xr:uid="{00000000-0005-0000-0000-0000EF070000}"/>
    <cellStyle name="Millares 5 4 3" xfId="1874" xr:uid="{00000000-0005-0000-0000-0000F0070000}"/>
    <cellStyle name="Millares 5 4 3 2" xfId="2956" xr:uid="{00000000-0005-0000-0000-0000F1070000}"/>
    <cellStyle name="Millares 5 4 4" xfId="1875" xr:uid="{00000000-0005-0000-0000-0000F2070000}"/>
    <cellStyle name="Millares 5 4 4 2" xfId="2957" xr:uid="{00000000-0005-0000-0000-0000F3070000}"/>
    <cellStyle name="Millares 5 4 5" xfId="1876" xr:uid="{00000000-0005-0000-0000-0000F4070000}"/>
    <cellStyle name="Millares 5 4 5 2" xfId="2958" xr:uid="{00000000-0005-0000-0000-0000F5070000}"/>
    <cellStyle name="Millares 5 4 6" xfId="1877" xr:uid="{00000000-0005-0000-0000-0000F6070000}"/>
    <cellStyle name="Millares 5 4 6 2" xfId="2959" xr:uid="{00000000-0005-0000-0000-0000F7070000}"/>
    <cellStyle name="Millares 5 4 7" xfId="2950" xr:uid="{00000000-0005-0000-0000-0000F8070000}"/>
    <cellStyle name="Millares 5 5" xfId="1878" xr:uid="{00000000-0005-0000-0000-0000F9070000}"/>
    <cellStyle name="Millares 5 5 2" xfId="1879" xr:uid="{00000000-0005-0000-0000-0000FA070000}"/>
    <cellStyle name="Millares 5 5 2 2" xfId="1880" xr:uid="{00000000-0005-0000-0000-0000FB070000}"/>
    <cellStyle name="Millares 5 5 2 2 2" xfId="2962" xr:uid="{00000000-0005-0000-0000-0000FC070000}"/>
    <cellStyle name="Millares 5 5 2 3" xfId="1881" xr:uid="{00000000-0005-0000-0000-0000FD070000}"/>
    <cellStyle name="Millares 5 5 2 3 2" xfId="2963" xr:uid="{00000000-0005-0000-0000-0000FE070000}"/>
    <cellStyle name="Millares 5 5 2 4" xfId="1882" xr:uid="{00000000-0005-0000-0000-0000FF070000}"/>
    <cellStyle name="Millares 5 5 2 4 2" xfId="2964" xr:uid="{00000000-0005-0000-0000-000000080000}"/>
    <cellStyle name="Millares 5 5 2 5" xfId="1883" xr:uid="{00000000-0005-0000-0000-000001080000}"/>
    <cellStyle name="Millares 5 5 2 5 2" xfId="2965" xr:uid="{00000000-0005-0000-0000-000002080000}"/>
    <cellStyle name="Millares 5 5 2 6" xfId="2961" xr:uid="{00000000-0005-0000-0000-000003080000}"/>
    <cellStyle name="Millares 5 5 3" xfId="1884" xr:uid="{00000000-0005-0000-0000-000004080000}"/>
    <cellStyle name="Millares 5 5 3 2" xfId="2966" xr:uid="{00000000-0005-0000-0000-000005080000}"/>
    <cellStyle name="Millares 5 5 4" xfId="1885" xr:uid="{00000000-0005-0000-0000-000006080000}"/>
    <cellStyle name="Millares 5 5 4 2" xfId="2967" xr:uid="{00000000-0005-0000-0000-000007080000}"/>
    <cellStyle name="Millares 5 5 5" xfId="1886" xr:uid="{00000000-0005-0000-0000-000008080000}"/>
    <cellStyle name="Millares 5 5 5 2" xfId="2968" xr:uid="{00000000-0005-0000-0000-000009080000}"/>
    <cellStyle name="Millares 5 5 6" xfId="1887" xr:uid="{00000000-0005-0000-0000-00000A080000}"/>
    <cellStyle name="Millares 5 5 6 2" xfId="2969" xr:uid="{00000000-0005-0000-0000-00000B080000}"/>
    <cellStyle name="Millares 5 5 7" xfId="2960" xr:uid="{00000000-0005-0000-0000-00000C080000}"/>
    <cellStyle name="Millares 5 6" xfId="1888" xr:uid="{00000000-0005-0000-0000-00000D080000}"/>
    <cellStyle name="Millares 5 6 2" xfId="2970" xr:uid="{00000000-0005-0000-0000-00000E080000}"/>
    <cellStyle name="Millares 5 7" xfId="1889" xr:uid="{00000000-0005-0000-0000-00000F080000}"/>
    <cellStyle name="Millares 5 7 2" xfId="2971" xr:uid="{00000000-0005-0000-0000-000010080000}"/>
    <cellStyle name="Millares 5 8" xfId="1890" xr:uid="{00000000-0005-0000-0000-000011080000}"/>
    <cellStyle name="Millares 5 8 2" xfId="2972" xr:uid="{00000000-0005-0000-0000-000012080000}"/>
    <cellStyle name="Millares 5 9" xfId="1891" xr:uid="{00000000-0005-0000-0000-000013080000}"/>
    <cellStyle name="Millares 5 9 2" xfId="2973" xr:uid="{00000000-0005-0000-0000-000014080000}"/>
    <cellStyle name="Millares 6" xfId="1892" xr:uid="{00000000-0005-0000-0000-000015080000}"/>
    <cellStyle name="Millares 6 2" xfId="1893" xr:uid="{00000000-0005-0000-0000-000016080000}"/>
    <cellStyle name="Millares 6 2 2" xfId="1894" xr:uid="{00000000-0005-0000-0000-000017080000}"/>
    <cellStyle name="Millares 6 2 2 2" xfId="1895" xr:uid="{00000000-0005-0000-0000-000018080000}"/>
    <cellStyle name="Millares 6 2 2 2 2" xfId="2975" xr:uid="{00000000-0005-0000-0000-000019080000}"/>
    <cellStyle name="Millares 6 2 2 3" xfId="1896" xr:uid="{00000000-0005-0000-0000-00001A080000}"/>
    <cellStyle name="Millares 6 2 2 3 2" xfId="2976" xr:uid="{00000000-0005-0000-0000-00001B080000}"/>
    <cellStyle name="Millares 6 2 2 4" xfId="1897" xr:uid="{00000000-0005-0000-0000-00001C080000}"/>
    <cellStyle name="Millares 6 2 2 4 2" xfId="2977" xr:uid="{00000000-0005-0000-0000-00001D080000}"/>
    <cellStyle name="Millares 6 2 2 5" xfId="1898" xr:uid="{00000000-0005-0000-0000-00001E080000}"/>
    <cellStyle name="Millares 6 2 2 5 2" xfId="2978" xr:uid="{00000000-0005-0000-0000-00001F080000}"/>
    <cellStyle name="Millares 6 2 2 6" xfId="2974" xr:uid="{00000000-0005-0000-0000-000020080000}"/>
    <cellStyle name="Millares 6 2 3" xfId="1899" xr:uid="{00000000-0005-0000-0000-000021080000}"/>
    <cellStyle name="Millares 6 2 3 2" xfId="2979" xr:uid="{00000000-0005-0000-0000-000022080000}"/>
    <cellStyle name="Millares 6 2 4" xfId="1900" xr:uid="{00000000-0005-0000-0000-000023080000}"/>
    <cellStyle name="Millares 6 2 4 2" xfId="2980" xr:uid="{00000000-0005-0000-0000-000024080000}"/>
    <cellStyle name="Millares 6 2 5" xfId="1901" xr:uid="{00000000-0005-0000-0000-000025080000}"/>
    <cellStyle name="Millares 6 2 5 2" xfId="2981" xr:uid="{00000000-0005-0000-0000-000026080000}"/>
    <cellStyle name="Millares 6 2 6" xfId="1902" xr:uid="{00000000-0005-0000-0000-000027080000}"/>
    <cellStyle name="Millares 6 2 6 2" xfId="2982" xr:uid="{00000000-0005-0000-0000-000028080000}"/>
    <cellStyle name="Millares 6 3" xfId="1903" xr:uid="{00000000-0005-0000-0000-000029080000}"/>
    <cellStyle name="Millares 6 3 2" xfId="1904" xr:uid="{00000000-0005-0000-0000-00002A080000}"/>
    <cellStyle name="Millares 6 3 2 2" xfId="1905" xr:uid="{00000000-0005-0000-0000-00002B080000}"/>
    <cellStyle name="Millares 6 3 2 2 2" xfId="2984" xr:uid="{00000000-0005-0000-0000-00002C080000}"/>
    <cellStyle name="Millares 6 3 2 3" xfId="1906" xr:uid="{00000000-0005-0000-0000-00002D080000}"/>
    <cellStyle name="Millares 6 3 2 3 2" xfId="2985" xr:uid="{00000000-0005-0000-0000-00002E080000}"/>
    <cellStyle name="Millares 6 3 2 4" xfId="1907" xr:uid="{00000000-0005-0000-0000-00002F080000}"/>
    <cellStyle name="Millares 6 3 2 4 2" xfId="2986" xr:uid="{00000000-0005-0000-0000-000030080000}"/>
    <cellStyle name="Millares 6 3 2 5" xfId="1908" xr:uid="{00000000-0005-0000-0000-000031080000}"/>
    <cellStyle name="Millares 6 3 2 5 2" xfId="2987" xr:uid="{00000000-0005-0000-0000-000032080000}"/>
    <cellStyle name="Millares 6 3 2 6" xfId="2983" xr:uid="{00000000-0005-0000-0000-000033080000}"/>
    <cellStyle name="Millares 6 3 3" xfId="1909" xr:uid="{00000000-0005-0000-0000-000034080000}"/>
    <cellStyle name="Millares 6 3 3 2" xfId="2988" xr:uid="{00000000-0005-0000-0000-000035080000}"/>
    <cellStyle name="Millares 6 3 4" xfId="1910" xr:uid="{00000000-0005-0000-0000-000036080000}"/>
    <cellStyle name="Millares 6 3 4 2" xfId="2989" xr:uid="{00000000-0005-0000-0000-000037080000}"/>
    <cellStyle name="Millares 6 3 5" xfId="1911" xr:uid="{00000000-0005-0000-0000-000038080000}"/>
    <cellStyle name="Millares 6 3 5 2" xfId="2990" xr:uid="{00000000-0005-0000-0000-000039080000}"/>
    <cellStyle name="Millares 6 3 6" xfId="1912" xr:uid="{00000000-0005-0000-0000-00003A080000}"/>
    <cellStyle name="Millares 6 3 6 2" xfId="2991" xr:uid="{00000000-0005-0000-0000-00003B080000}"/>
    <cellStyle name="Millares 6 4" xfId="1913" xr:uid="{00000000-0005-0000-0000-00003C080000}"/>
    <cellStyle name="Millares 6 4 2" xfId="1914" xr:uid="{00000000-0005-0000-0000-00003D080000}"/>
    <cellStyle name="Millares 6 4 2 2" xfId="1915" xr:uid="{00000000-0005-0000-0000-00003E080000}"/>
    <cellStyle name="Millares 6 4 2 2 2" xfId="2993" xr:uid="{00000000-0005-0000-0000-00003F080000}"/>
    <cellStyle name="Millares 6 4 2 3" xfId="1916" xr:uid="{00000000-0005-0000-0000-000040080000}"/>
    <cellStyle name="Millares 6 4 2 3 2" xfId="2994" xr:uid="{00000000-0005-0000-0000-000041080000}"/>
    <cellStyle name="Millares 6 4 2 4" xfId="1917" xr:uid="{00000000-0005-0000-0000-000042080000}"/>
    <cellStyle name="Millares 6 4 2 4 2" xfId="2995" xr:uid="{00000000-0005-0000-0000-000043080000}"/>
    <cellStyle name="Millares 6 4 2 5" xfId="1918" xr:uid="{00000000-0005-0000-0000-000044080000}"/>
    <cellStyle name="Millares 6 4 2 5 2" xfId="2996" xr:uid="{00000000-0005-0000-0000-000045080000}"/>
    <cellStyle name="Millares 6 4 2 6" xfId="2992" xr:uid="{00000000-0005-0000-0000-000046080000}"/>
    <cellStyle name="Millares 6 4 3" xfId="1919" xr:uid="{00000000-0005-0000-0000-000047080000}"/>
    <cellStyle name="Millares 6 4 3 2" xfId="2997" xr:uid="{00000000-0005-0000-0000-000048080000}"/>
    <cellStyle name="Millares 6 4 4" xfId="1920" xr:uid="{00000000-0005-0000-0000-000049080000}"/>
    <cellStyle name="Millares 6 4 4 2" xfId="2998" xr:uid="{00000000-0005-0000-0000-00004A080000}"/>
    <cellStyle name="Millares 6 4 5" xfId="1921" xr:uid="{00000000-0005-0000-0000-00004B080000}"/>
    <cellStyle name="Millares 6 4 5 2" xfId="2999" xr:uid="{00000000-0005-0000-0000-00004C080000}"/>
    <cellStyle name="Millares 6 4 6" xfId="1922" xr:uid="{00000000-0005-0000-0000-00004D080000}"/>
    <cellStyle name="Millares 6 4 6 2" xfId="3000" xr:uid="{00000000-0005-0000-0000-00004E080000}"/>
    <cellStyle name="Millares 6 5" xfId="1923" xr:uid="{00000000-0005-0000-0000-00004F080000}"/>
    <cellStyle name="Millares 6 5 2" xfId="1924" xr:uid="{00000000-0005-0000-0000-000050080000}"/>
    <cellStyle name="Millares 6 5 2 2" xfId="1925" xr:uid="{00000000-0005-0000-0000-000051080000}"/>
    <cellStyle name="Millares 6 5 2 2 2" xfId="3003" xr:uid="{00000000-0005-0000-0000-000052080000}"/>
    <cellStyle name="Millares 6 5 2 3" xfId="1926" xr:uid="{00000000-0005-0000-0000-000053080000}"/>
    <cellStyle name="Millares 6 5 2 3 2" xfId="3004" xr:uid="{00000000-0005-0000-0000-000054080000}"/>
    <cellStyle name="Millares 6 5 2 4" xfId="1927" xr:uid="{00000000-0005-0000-0000-000055080000}"/>
    <cellStyle name="Millares 6 5 2 4 2" xfId="3005" xr:uid="{00000000-0005-0000-0000-000056080000}"/>
    <cellStyle name="Millares 6 5 2 5" xfId="1928" xr:uid="{00000000-0005-0000-0000-000057080000}"/>
    <cellStyle name="Millares 6 5 2 5 2" xfId="3006" xr:uid="{00000000-0005-0000-0000-000058080000}"/>
    <cellStyle name="Millares 6 5 2 6" xfId="3002" xr:uid="{00000000-0005-0000-0000-000059080000}"/>
    <cellStyle name="Millares 6 5 3" xfId="1929" xr:uid="{00000000-0005-0000-0000-00005A080000}"/>
    <cellStyle name="Millares 6 5 3 2" xfId="3007" xr:uid="{00000000-0005-0000-0000-00005B080000}"/>
    <cellStyle name="Millares 6 5 4" xfId="1930" xr:uid="{00000000-0005-0000-0000-00005C080000}"/>
    <cellStyle name="Millares 6 5 4 2" xfId="3008" xr:uid="{00000000-0005-0000-0000-00005D080000}"/>
    <cellStyle name="Millares 6 5 5" xfId="1931" xr:uid="{00000000-0005-0000-0000-00005E080000}"/>
    <cellStyle name="Millares 6 5 5 2" xfId="3009" xr:uid="{00000000-0005-0000-0000-00005F080000}"/>
    <cellStyle name="Millares 6 5 6" xfId="1932" xr:uid="{00000000-0005-0000-0000-000060080000}"/>
    <cellStyle name="Millares 6 5 6 2" xfId="3010" xr:uid="{00000000-0005-0000-0000-000061080000}"/>
    <cellStyle name="Millares 6 5 7" xfId="3001" xr:uid="{00000000-0005-0000-0000-000062080000}"/>
    <cellStyle name="Millares 6 6" xfId="1933" xr:uid="{00000000-0005-0000-0000-000063080000}"/>
    <cellStyle name="Millares 6 7" xfId="1934" xr:uid="{00000000-0005-0000-0000-000064080000}"/>
    <cellStyle name="Millares 6 8" xfId="1935" xr:uid="{00000000-0005-0000-0000-000065080000}"/>
    <cellStyle name="Millares 6 9" xfId="1936" xr:uid="{00000000-0005-0000-0000-000066080000}"/>
    <cellStyle name="Millares 7" xfId="1937" xr:uid="{00000000-0005-0000-0000-000067080000}"/>
    <cellStyle name="Millares 7 2" xfId="1938" xr:uid="{00000000-0005-0000-0000-000068080000}"/>
    <cellStyle name="Millares 7 2 2" xfId="1939" xr:uid="{00000000-0005-0000-0000-000069080000}"/>
    <cellStyle name="Millares 7 2 2 2" xfId="3011" xr:uid="{00000000-0005-0000-0000-00006A080000}"/>
    <cellStyle name="Millares 7 2 3" xfId="1940" xr:uid="{00000000-0005-0000-0000-00006B080000}"/>
    <cellStyle name="Millares 7 2 3 2" xfId="3012" xr:uid="{00000000-0005-0000-0000-00006C080000}"/>
    <cellStyle name="Millares 7 2 4" xfId="1941" xr:uid="{00000000-0005-0000-0000-00006D080000}"/>
    <cellStyle name="Millares 7 2 4 2" xfId="3013" xr:uid="{00000000-0005-0000-0000-00006E080000}"/>
    <cellStyle name="Millares 7 2 5" xfId="1942" xr:uid="{00000000-0005-0000-0000-00006F080000}"/>
    <cellStyle name="Millares 7 2 5 2" xfId="3014" xr:uid="{00000000-0005-0000-0000-000070080000}"/>
    <cellStyle name="Millares 7 3" xfId="1943" xr:uid="{00000000-0005-0000-0000-000071080000}"/>
    <cellStyle name="Millares 7 3 2" xfId="3015" xr:uid="{00000000-0005-0000-0000-000072080000}"/>
    <cellStyle name="Millares 7 4" xfId="1944" xr:uid="{00000000-0005-0000-0000-000073080000}"/>
    <cellStyle name="Millares 7 4 2" xfId="3016" xr:uid="{00000000-0005-0000-0000-000074080000}"/>
    <cellStyle name="Millares 7 5" xfId="1945" xr:uid="{00000000-0005-0000-0000-000075080000}"/>
    <cellStyle name="Millares 7 5 2" xfId="3017" xr:uid="{00000000-0005-0000-0000-000076080000}"/>
    <cellStyle name="Millares 7 6" xfId="1946" xr:uid="{00000000-0005-0000-0000-000077080000}"/>
    <cellStyle name="Millares 7 6 2" xfId="3018" xr:uid="{00000000-0005-0000-0000-000078080000}"/>
    <cellStyle name="Millares 8" xfId="1947" xr:uid="{00000000-0005-0000-0000-000079080000}"/>
    <cellStyle name="Millares 8 2" xfId="1948" xr:uid="{00000000-0005-0000-0000-00007A080000}"/>
    <cellStyle name="Millares 8 2 2" xfId="1949" xr:uid="{00000000-0005-0000-0000-00007B080000}"/>
    <cellStyle name="Millares 8 2 2 2" xfId="3019" xr:uid="{00000000-0005-0000-0000-00007C080000}"/>
    <cellStyle name="Millares 8 2 3" xfId="1950" xr:uid="{00000000-0005-0000-0000-00007D080000}"/>
    <cellStyle name="Millares 8 2 3 2" xfId="3020" xr:uid="{00000000-0005-0000-0000-00007E080000}"/>
    <cellStyle name="Millares 8 2 4" xfId="1951" xr:uid="{00000000-0005-0000-0000-00007F080000}"/>
    <cellStyle name="Millares 8 2 4 2" xfId="3021" xr:uid="{00000000-0005-0000-0000-000080080000}"/>
    <cellStyle name="Millares 8 2 5" xfId="1952" xr:uid="{00000000-0005-0000-0000-000081080000}"/>
    <cellStyle name="Millares 8 2 5 2" xfId="3022" xr:uid="{00000000-0005-0000-0000-000082080000}"/>
    <cellStyle name="Millares 8 3" xfId="1953" xr:uid="{00000000-0005-0000-0000-000083080000}"/>
    <cellStyle name="Millares 8 3 2" xfId="3023" xr:uid="{00000000-0005-0000-0000-000084080000}"/>
    <cellStyle name="Millares 8 4" xfId="1954" xr:uid="{00000000-0005-0000-0000-000085080000}"/>
    <cellStyle name="Millares 8 4 2" xfId="3024" xr:uid="{00000000-0005-0000-0000-000086080000}"/>
    <cellStyle name="Millares 8 5" xfId="1955" xr:uid="{00000000-0005-0000-0000-000087080000}"/>
    <cellStyle name="Millares 8 5 2" xfId="3025" xr:uid="{00000000-0005-0000-0000-000088080000}"/>
    <cellStyle name="Millares 8 6" xfId="1956" xr:uid="{00000000-0005-0000-0000-000089080000}"/>
    <cellStyle name="Millares 8 6 2" xfId="3026" xr:uid="{00000000-0005-0000-0000-00008A080000}"/>
    <cellStyle name="Millares 8 7" xfId="1957" xr:uid="{00000000-0005-0000-0000-00008B080000}"/>
    <cellStyle name="Millares 8 7 2" xfId="3027" xr:uid="{00000000-0005-0000-0000-00008C080000}"/>
    <cellStyle name="Millares 9" xfId="1958" xr:uid="{00000000-0005-0000-0000-00008D080000}"/>
    <cellStyle name="Millares 9 2" xfId="1959" xr:uid="{00000000-0005-0000-0000-00008E080000}"/>
    <cellStyle name="Millares 9 2 2" xfId="1960" xr:uid="{00000000-0005-0000-0000-00008F080000}"/>
    <cellStyle name="Millares 9 2 2 2" xfId="3029" xr:uid="{00000000-0005-0000-0000-000090080000}"/>
    <cellStyle name="Millares 9 2 3" xfId="1961" xr:uid="{00000000-0005-0000-0000-000091080000}"/>
    <cellStyle name="Millares 9 2 3 2" xfId="3030" xr:uid="{00000000-0005-0000-0000-000092080000}"/>
    <cellStyle name="Millares 9 2 4" xfId="1962" xr:uid="{00000000-0005-0000-0000-000093080000}"/>
    <cellStyle name="Millares 9 2 4 2" xfId="3031" xr:uid="{00000000-0005-0000-0000-000094080000}"/>
    <cellStyle name="Millares 9 2 5" xfId="1963" xr:uid="{00000000-0005-0000-0000-000095080000}"/>
    <cellStyle name="Millares 9 2 5 2" xfId="3032" xr:uid="{00000000-0005-0000-0000-000096080000}"/>
    <cellStyle name="Millares 9 2 6" xfId="3028" xr:uid="{00000000-0005-0000-0000-000097080000}"/>
    <cellStyle name="Millares 9 3" xfId="1964" xr:uid="{00000000-0005-0000-0000-000098080000}"/>
    <cellStyle name="Millares 9 3 2" xfId="3033" xr:uid="{00000000-0005-0000-0000-000099080000}"/>
    <cellStyle name="Millares 9 4" xfId="1965" xr:uid="{00000000-0005-0000-0000-00009A080000}"/>
    <cellStyle name="Millares 9 4 2" xfId="3034" xr:uid="{00000000-0005-0000-0000-00009B080000}"/>
    <cellStyle name="Millares 9 5" xfId="1966" xr:uid="{00000000-0005-0000-0000-00009C080000}"/>
    <cellStyle name="Millares 9 5 2" xfId="3035" xr:uid="{00000000-0005-0000-0000-00009D080000}"/>
    <cellStyle name="Millares 9 6" xfId="1967" xr:uid="{00000000-0005-0000-0000-00009E080000}"/>
    <cellStyle name="Millares 9 6 2" xfId="3036" xr:uid="{00000000-0005-0000-0000-00009F080000}"/>
    <cellStyle name="Moneda 2" xfId="3" xr:uid="{00000000-0005-0000-0000-0000A0080000}"/>
    <cellStyle name="Moneda 2 2" xfId="1968" xr:uid="{00000000-0005-0000-0000-0000A1080000}"/>
    <cellStyle name="Moneda 2 3" xfId="1969" xr:uid="{00000000-0005-0000-0000-0000A2080000}"/>
    <cellStyle name="Moneda 2 4" xfId="1970" xr:uid="{00000000-0005-0000-0000-0000A3080000}"/>
    <cellStyle name="Moneda 2 5" xfId="1971" xr:uid="{00000000-0005-0000-0000-0000A4080000}"/>
    <cellStyle name="Moneda 3" xfId="1972" xr:uid="{00000000-0005-0000-0000-0000A5080000}"/>
    <cellStyle name="Moneda 3 2" xfId="1973" xr:uid="{00000000-0005-0000-0000-0000A6080000}"/>
    <cellStyle name="Moneda 3 3" xfId="1974" xr:uid="{00000000-0005-0000-0000-0000A7080000}"/>
    <cellStyle name="Moneda 4" xfId="1975" xr:uid="{00000000-0005-0000-0000-0000A8080000}"/>
    <cellStyle name="Moneda 4 2" xfId="1976" xr:uid="{00000000-0005-0000-0000-0000A9080000}"/>
    <cellStyle name="Moneda 4 3" xfId="3037" xr:uid="{00000000-0005-0000-0000-0000AA080000}"/>
    <cellStyle name="Moneda 5" xfId="1977" xr:uid="{00000000-0005-0000-0000-0000AB080000}"/>
    <cellStyle name="Moneda 6" xfId="1978" xr:uid="{00000000-0005-0000-0000-0000AC080000}"/>
    <cellStyle name="Neutral 2" xfId="1979" xr:uid="{00000000-0005-0000-0000-0000AD080000}"/>
    <cellStyle name="Neutral 3" xfId="1980" xr:uid="{00000000-0005-0000-0000-0000AE080000}"/>
    <cellStyle name="Neutral 4" xfId="1981" xr:uid="{00000000-0005-0000-0000-0000AF080000}"/>
    <cellStyle name="Neutral 5" xfId="1982" xr:uid="{00000000-0005-0000-0000-0000B0080000}"/>
    <cellStyle name="Neutral 6" xfId="1983" xr:uid="{00000000-0005-0000-0000-0000B1080000}"/>
    <cellStyle name="Normal" xfId="0" builtinId="0"/>
    <cellStyle name="Normal 10" xfId="1984" xr:uid="{00000000-0005-0000-0000-0000B3080000}"/>
    <cellStyle name="Normal 10 2" xfId="1985" xr:uid="{00000000-0005-0000-0000-0000B4080000}"/>
    <cellStyle name="Normal 10 2 2" xfId="1986" xr:uid="{00000000-0005-0000-0000-0000B5080000}"/>
    <cellStyle name="Normal 10 2 3" xfId="1987" xr:uid="{00000000-0005-0000-0000-0000B6080000}"/>
    <cellStyle name="Normal 10 2 4" xfId="1988" xr:uid="{00000000-0005-0000-0000-0000B7080000}"/>
    <cellStyle name="Normal 10 2 5" xfId="1989" xr:uid="{00000000-0005-0000-0000-0000B8080000}"/>
    <cellStyle name="Normal 10 3" xfId="1990" xr:uid="{00000000-0005-0000-0000-0000B9080000}"/>
    <cellStyle name="Normal 10 4" xfId="1991" xr:uid="{00000000-0005-0000-0000-0000BA080000}"/>
    <cellStyle name="Normal 10 5" xfId="1992" xr:uid="{00000000-0005-0000-0000-0000BB080000}"/>
    <cellStyle name="Normal 10 6" xfId="1993" xr:uid="{00000000-0005-0000-0000-0000BC080000}"/>
    <cellStyle name="Normal 11" xfId="1994" xr:uid="{00000000-0005-0000-0000-0000BD080000}"/>
    <cellStyle name="Normal 12" xfId="1995" xr:uid="{00000000-0005-0000-0000-0000BE080000}"/>
    <cellStyle name="Normal 12 2" xfId="1996" xr:uid="{00000000-0005-0000-0000-0000BF080000}"/>
    <cellStyle name="Normal 12 3" xfId="1997" xr:uid="{00000000-0005-0000-0000-0000C0080000}"/>
    <cellStyle name="Normal 12 4" xfId="1998" xr:uid="{00000000-0005-0000-0000-0000C1080000}"/>
    <cellStyle name="Normal 12 5" xfId="1999" xr:uid="{00000000-0005-0000-0000-0000C2080000}"/>
    <cellStyle name="Normal 13" xfId="2000" xr:uid="{00000000-0005-0000-0000-0000C3080000}"/>
    <cellStyle name="Normal 13 2" xfId="2001" xr:uid="{00000000-0005-0000-0000-0000C4080000}"/>
    <cellStyle name="Normal 13 3" xfId="2002" xr:uid="{00000000-0005-0000-0000-0000C5080000}"/>
    <cellStyle name="Normal 13 4" xfId="2003" xr:uid="{00000000-0005-0000-0000-0000C6080000}"/>
    <cellStyle name="Normal 13 5" xfId="2004" xr:uid="{00000000-0005-0000-0000-0000C7080000}"/>
    <cellStyle name="Normal 14" xfId="2005" xr:uid="{00000000-0005-0000-0000-0000C8080000}"/>
    <cellStyle name="Normal 14 2" xfId="2006" xr:uid="{00000000-0005-0000-0000-0000C9080000}"/>
    <cellStyle name="Normal 14 3" xfId="2007" xr:uid="{00000000-0005-0000-0000-0000CA080000}"/>
    <cellStyle name="Normal 14 4" xfId="2008" xr:uid="{00000000-0005-0000-0000-0000CB080000}"/>
    <cellStyle name="Normal 14 5" xfId="2009" xr:uid="{00000000-0005-0000-0000-0000CC080000}"/>
    <cellStyle name="Normal 15" xfId="2010" xr:uid="{00000000-0005-0000-0000-0000CD080000}"/>
    <cellStyle name="Normal 15 2" xfId="2011" xr:uid="{00000000-0005-0000-0000-0000CE080000}"/>
    <cellStyle name="Normal 15 3" xfId="2012" xr:uid="{00000000-0005-0000-0000-0000CF080000}"/>
    <cellStyle name="Normal 15 4" xfId="2013" xr:uid="{00000000-0005-0000-0000-0000D0080000}"/>
    <cellStyle name="Normal 15 5" xfId="2014" xr:uid="{00000000-0005-0000-0000-0000D1080000}"/>
    <cellStyle name="Normal 16" xfId="2015" xr:uid="{00000000-0005-0000-0000-0000D2080000}"/>
    <cellStyle name="Normal 17" xfId="2016" xr:uid="{00000000-0005-0000-0000-0000D3080000}"/>
    <cellStyle name="Normal 18" xfId="2017" xr:uid="{00000000-0005-0000-0000-0000D4080000}"/>
    <cellStyle name="Normal 19" xfId="2018" xr:uid="{00000000-0005-0000-0000-0000D5080000}"/>
    <cellStyle name="Normal 19 2" xfId="2019" xr:uid="{00000000-0005-0000-0000-0000D6080000}"/>
    <cellStyle name="Normal 2" xfId="2020" xr:uid="{00000000-0005-0000-0000-0000D7080000}"/>
    <cellStyle name="Normal 2 10" xfId="2021" xr:uid="{00000000-0005-0000-0000-0000D8080000}"/>
    <cellStyle name="Normal 2 11" xfId="2022" xr:uid="{00000000-0005-0000-0000-0000D9080000}"/>
    <cellStyle name="Normal 2 12" xfId="2023" xr:uid="{00000000-0005-0000-0000-0000DA080000}"/>
    <cellStyle name="Normal 2 12 2" xfId="2024" xr:uid="{00000000-0005-0000-0000-0000DB080000}"/>
    <cellStyle name="Normal 2 2" xfId="2025" xr:uid="{00000000-0005-0000-0000-0000DC080000}"/>
    <cellStyle name="Normal 2 2 2" xfId="2026" xr:uid="{00000000-0005-0000-0000-0000DD080000}"/>
    <cellStyle name="Normal 2 2 2 2" xfId="2027" xr:uid="{00000000-0005-0000-0000-0000DE080000}"/>
    <cellStyle name="Normal 2 2 2 2 2" xfId="2028" xr:uid="{00000000-0005-0000-0000-0000DF080000}"/>
    <cellStyle name="Normal 2 2 2 3" xfId="2029" xr:uid="{00000000-0005-0000-0000-0000E0080000}"/>
    <cellStyle name="Normal 2 2 2 4" xfId="2030" xr:uid="{00000000-0005-0000-0000-0000E1080000}"/>
    <cellStyle name="Normal 2 2 2 5" xfId="2031" xr:uid="{00000000-0005-0000-0000-0000E2080000}"/>
    <cellStyle name="Normal 2 2 3" xfId="2032" xr:uid="{00000000-0005-0000-0000-0000E3080000}"/>
    <cellStyle name="Normal 2 2 3 2" xfId="2033" xr:uid="{00000000-0005-0000-0000-0000E4080000}"/>
    <cellStyle name="Normal 2 2 4" xfId="2034" xr:uid="{00000000-0005-0000-0000-0000E5080000}"/>
    <cellStyle name="Normal 2 2 5" xfId="2035" xr:uid="{00000000-0005-0000-0000-0000E6080000}"/>
    <cellStyle name="Normal 2 2 6" xfId="2036" xr:uid="{00000000-0005-0000-0000-0000E7080000}"/>
    <cellStyle name="Normal 2 2 7" xfId="2037" xr:uid="{00000000-0005-0000-0000-0000E8080000}"/>
    <cellStyle name="Normal 2 2 8" xfId="2038" xr:uid="{00000000-0005-0000-0000-0000E9080000}"/>
    <cellStyle name="Normal 2 2 9" xfId="2039" xr:uid="{00000000-0005-0000-0000-0000EA080000}"/>
    <cellStyle name="Normal 2 3" xfId="2040" xr:uid="{00000000-0005-0000-0000-0000EB080000}"/>
    <cellStyle name="Normal 2 3 2" xfId="2041" xr:uid="{00000000-0005-0000-0000-0000EC080000}"/>
    <cellStyle name="Normal 2 3 2 2" xfId="2042" xr:uid="{00000000-0005-0000-0000-0000ED080000}"/>
    <cellStyle name="Normal 2 3 2 3" xfId="2043" xr:uid="{00000000-0005-0000-0000-0000EE080000}"/>
    <cellStyle name="Normal 2 3 2 4" xfId="2044" xr:uid="{00000000-0005-0000-0000-0000EF080000}"/>
    <cellStyle name="Normal 2 3 2 5" xfId="2045" xr:uid="{00000000-0005-0000-0000-0000F0080000}"/>
    <cellStyle name="Normal 2 3 3" xfId="2046" xr:uid="{00000000-0005-0000-0000-0000F1080000}"/>
    <cellStyle name="Normal 2 3 4" xfId="2047" xr:uid="{00000000-0005-0000-0000-0000F2080000}"/>
    <cellStyle name="Normal 2 3 5" xfId="2048" xr:uid="{00000000-0005-0000-0000-0000F3080000}"/>
    <cellStyle name="Normal 2 3 6" xfId="2049" xr:uid="{00000000-0005-0000-0000-0000F4080000}"/>
    <cellStyle name="Normal 2 4" xfId="2050" xr:uid="{00000000-0005-0000-0000-0000F5080000}"/>
    <cellStyle name="Normal 2 4 2" xfId="2051" xr:uid="{00000000-0005-0000-0000-0000F6080000}"/>
    <cellStyle name="Normal 2 4 2 2" xfId="2052" xr:uid="{00000000-0005-0000-0000-0000F7080000}"/>
    <cellStyle name="Normal 2 4 2 3" xfId="2053" xr:uid="{00000000-0005-0000-0000-0000F8080000}"/>
    <cellStyle name="Normal 2 4 2 4" xfId="2054" xr:uid="{00000000-0005-0000-0000-0000F9080000}"/>
    <cellStyle name="Normal 2 4 2 5" xfId="2055" xr:uid="{00000000-0005-0000-0000-0000FA080000}"/>
    <cellStyle name="Normal 2 4 3" xfId="2056" xr:uid="{00000000-0005-0000-0000-0000FB080000}"/>
    <cellStyle name="Normal 2 4 4" xfId="2057" xr:uid="{00000000-0005-0000-0000-0000FC080000}"/>
    <cellStyle name="Normal 2 4 5" xfId="2058" xr:uid="{00000000-0005-0000-0000-0000FD080000}"/>
    <cellStyle name="Normal 2 4 6" xfId="2059" xr:uid="{00000000-0005-0000-0000-0000FE080000}"/>
    <cellStyle name="Normal 2 5" xfId="2060" xr:uid="{00000000-0005-0000-0000-0000FF080000}"/>
    <cellStyle name="Normal 2 5 2" xfId="2061" xr:uid="{00000000-0005-0000-0000-000000090000}"/>
    <cellStyle name="Normal 2 5 2 2" xfId="2062" xr:uid="{00000000-0005-0000-0000-000001090000}"/>
    <cellStyle name="Normal 2 5 2 3" xfId="2063" xr:uid="{00000000-0005-0000-0000-000002090000}"/>
    <cellStyle name="Normal 2 5 2 4" xfId="2064" xr:uid="{00000000-0005-0000-0000-000003090000}"/>
    <cellStyle name="Normal 2 5 2 5" xfId="2065" xr:uid="{00000000-0005-0000-0000-000004090000}"/>
    <cellStyle name="Normal 2 5 3" xfId="2066" xr:uid="{00000000-0005-0000-0000-000005090000}"/>
    <cellStyle name="Normal 2 5 4" xfId="2067" xr:uid="{00000000-0005-0000-0000-000006090000}"/>
    <cellStyle name="Normal 2 5 5" xfId="2068" xr:uid="{00000000-0005-0000-0000-000007090000}"/>
    <cellStyle name="Normal 2 5 6" xfId="2069" xr:uid="{00000000-0005-0000-0000-000008090000}"/>
    <cellStyle name="Normal 2 6" xfId="2070" xr:uid="{00000000-0005-0000-0000-000009090000}"/>
    <cellStyle name="Normal 2 6 2" xfId="2071" xr:uid="{00000000-0005-0000-0000-00000A090000}"/>
    <cellStyle name="Normal 2 6 3" xfId="2072" xr:uid="{00000000-0005-0000-0000-00000B090000}"/>
    <cellStyle name="Normal 2 6 4" xfId="2073" xr:uid="{00000000-0005-0000-0000-00000C090000}"/>
    <cellStyle name="Normal 2 6 5" xfId="2074" xr:uid="{00000000-0005-0000-0000-00000D090000}"/>
    <cellStyle name="Normal 2 7" xfId="2075" xr:uid="{00000000-0005-0000-0000-00000E090000}"/>
    <cellStyle name="Normal 2 7 2" xfId="2076" xr:uid="{00000000-0005-0000-0000-00000F090000}"/>
    <cellStyle name="Normal 2 8" xfId="2077" xr:uid="{00000000-0005-0000-0000-000010090000}"/>
    <cellStyle name="Normal 2 8 2" xfId="2078" xr:uid="{00000000-0005-0000-0000-000011090000}"/>
    <cellStyle name="Normal 2 9" xfId="2079" xr:uid="{00000000-0005-0000-0000-000012090000}"/>
    <cellStyle name="Normal 20" xfId="2080" xr:uid="{00000000-0005-0000-0000-000013090000}"/>
    <cellStyle name="Normal 21" xfId="2081" xr:uid="{00000000-0005-0000-0000-000014090000}"/>
    <cellStyle name="Normal 22" xfId="2082" xr:uid="{00000000-0005-0000-0000-000015090000}"/>
    <cellStyle name="Normal 23" xfId="2083" xr:uid="{00000000-0005-0000-0000-000016090000}"/>
    <cellStyle name="Normal 24" xfId="2084" xr:uid="{00000000-0005-0000-0000-000017090000}"/>
    <cellStyle name="Normal 25" xfId="2085" xr:uid="{00000000-0005-0000-0000-000018090000}"/>
    <cellStyle name="Normal 25 2" xfId="2086" xr:uid="{00000000-0005-0000-0000-000019090000}"/>
    <cellStyle name="Normal 25 2 2" xfId="2087" xr:uid="{00000000-0005-0000-0000-00001A090000}"/>
    <cellStyle name="Normal 25 3" xfId="2088" xr:uid="{00000000-0005-0000-0000-00001B090000}"/>
    <cellStyle name="Normal 25 4" xfId="2089" xr:uid="{00000000-0005-0000-0000-00001C090000}"/>
    <cellStyle name="Normal 26" xfId="2090" xr:uid="{00000000-0005-0000-0000-00001D090000}"/>
    <cellStyle name="Normal 27" xfId="2091" xr:uid="{00000000-0005-0000-0000-00001E090000}"/>
    <cellStyle name="Normal 28" xfId="2092" xr:uid="{00000000-0005-0000-0000-00001F090000}"/>
    <cellStyle name="Normal 29" xfId="2093" xr:uid="{00000000-0005-0000-0000-000020090000}"/>
    <cellStyle name="Normal 3" xfId="2094" xr:uid="{00000000-0005-0000-0000-000021090000}"/>
    <cellStyle name="Normal 3 10" xfId="2095" xr:uid="{00000000-0005-0000-0000-000022090000}"/>
    <cellStyle name="Normal 3 11" xfId="2096" xr:uid="{00000000-0005-0000-0000-000023090000}"/>
    <cellStyle name="Normal 3 12" xfId="2097" xr:uid="{00000000-0005-0000-0000-000024090000}"/>
    <cellStyle name="Normal 3 2" xfId="2098" xr:uid="{00000000-0005-0000-0000-000025090000}"/>
    <cellStyle name="Normal 3 2 2" xfId="2099" xr:uid="{00000000-0005-0000-0000-000026090000}"/>
    <cellStyle name="Normal 3 2 2 2" xfId="2100" xr:uid="{00000000-0005-0000-0000-000027090000}"/>
    <cellStyle name="Normal 3 2 2 3" xfId="2101" xr:uid="{00000000-0005-0000-0000-000028090000}"/>
    <cellStyle name="Normal 3 2 2 4" xfId="2102" xr:uid="{00000000-0005-0000-0000-000029090000}"/>
    <cellStyle name="Normal 3 2 2 5" xfId="2103" xr:uid="{00000000-0005-0000-0000-00002A090000}"/>
    <cellStyle name="Normal 3 2 3" xfId="2104" xr:uid="{00000000-0005-0000-0000-00002B090000}"/>
    <cellStyle name="Normal 3 2 4" xfId="2105" xr:uid="{00000000-0005-0000-0000-00002C090000}"/>
    <cellStyle name="Normal 3 2 5" xfId="2106" xr:uid="{00000000-0005-0000-0000-00002D090000}"/>
    <cellStyle name="Normal 3 2 6" xfId="2107" xr:uid="{00000000-0005-0000-0000-00002E090000}"/>
    <cellStyle name="Normal 3 3" xfId="2108" xr:uid="{00000000-0005-0000-0000-00002F090000}"/>
    <cellStyle name="Normal 3 3 2" xfId="2109" xr:uid="{00000000-0005-0000-0000-000030090000}"/>
    <cellStyle name="Normal 3 3 2 2" xfId="2110" xr:uid="{00000000-0005-0000-0000-000031090000}"/>
    <cellStyle name="Normal 3 3 2 3" xfId="2111" xr:uid="{00000000-0005-0000-0000-000032090000}"/>
    <cellStyle name="Normal 3 3 2 4" xfId="2112" xr:uid="{00000000-0005-0000-0000-000033090000}"/>
    <cellStyle name="Normal 3 3 2 5" xfId="2113" xr:uid="{00000000-0005-0000-0000-000034090000}"/>
    <cellStyle name="Normal 3 3 3" xfId="2114" xr:uid="{00000000-0005-0000-0000-000035090000}"/>
    <cellStyle name="Normal 3 3 4" xfId="2115" xr:uid="{00000000-0005-0000-0000-000036090000}"/>
    <cellStyle name="Normal 3 3 5" xfId="2116" xr:uid="{00000000-0005-0000-0000-000037090000}"/>
    <cellStyle name="Normal 3 3 6" xfId="2117" xr:uid="{00000000-0005-0000-0000-000038090000}"/>
    <cellStyle name="Normal 3 4" xfId="2118" xr:uid="{00000000-0005-0000-0000-000039090000}"/>
    <cellStyle name="Normal 3 4 2" xfId="2119" xr:uid="{00000000-0005-0000-0000-00003A090000}"/>
    <cellStyle name="Normal 3 4 2 2" xfId="2120" xr:uid="{00000000-0005-0000-0000-00003B090000}"/>
    <cellStyle name="Normal 3 4 2 3" xfId="2121" xr:uid="{00000000-0005-0000-0000-00003C090000}"/>
    <cellStyle name="Normal 3 4 2 4" xfId="2122" xr:uid="{00000000-0005-0000-0000-00003D090000}"/>
    <cellStyle name="Normal 3 4 2 5" xfId="2123" xr:uid="{00000000-0005-0000-0000-00003E090000}"/>
    <cellStyle name="Normal 3 4 3" xfId="2124" xr:uid="{00000000-0005-0000-0000-00003F090000}"/>
    <cellStyle name="Normal 3 4 4" xfId="2125" xr:uid="{00000000-0005-0000-0000-000040090000}"/>
    <cellStyle name="Normal 3 4 5" xfId="2126" xr:uid="{00000000-0005-0000-0000-000041090000}"/>
    <cellStyle name="Normal 3 4 6" xfId="2127" xr:uid="{00000000-0005-0000-0000-000042090000}"/>
    <cellStyle name="Normal 3 5" xfId="2128" xr:uid="{00000000-0005-0000-0000-000043090000}"/>
    <cellStyle name="Normal 3 5 2" xfId="2129" xr:uid="{00000000-0005-0000-0000-000044090000}"/>
    <cellStyle name="Normal 3 5 2 2" xfId="2130" xr:uid="{00000000-0005-0000-0000-000045090000}"/>
    <cellStyle name="Normal 3 5 2 3" xfId="2131" xr:uid="{00000000-0005-0000-0000-000046090000}"/>
    <cellStyle name="Normal 3 5 2 4" xfId="2132" xr:uid="{00000000-0005-0000-0000-000047090000}"/>
    <cellStyle name="Normal 3 5 2 5" xfId="2133" xr:uid="{00000000-0005-0000-0000-000048090000}"/>
    <cellStyle name="Normal 3 5 3" xfId="2134" xr:uid="{00000000-0005-0000-0000-000049090000}"/>
    <cellStyle name="Normal 3 5 4" xfId="2135" xr:uid="{00000000-0005-0000-0000-00004A090000}"/>
    <cellStyle name="Normal 3 5 5" xfId="2136" xr:uid="{00000000-0005-0000-0000-00004B090000}"/>
    <cellStyle name="Normal 3 5 6" xfId="2137" xr:uid="{00000000-0005-0000-0000-00004C090000}"/>
    <cellStyle name="Normal 3 6" xfId="2138" xr:uid="{00000000-0005-0000-0000-00004D090000}"/>
    <cellStyle name="Normal 3 6 2" xfId="2139" xr:uid="{00000000-0005-0000-0000-00004E090000}"/>
    <cellStyle name="Normal 3 6 3" xfId="2140" xr:uid="{00000000-0005-0000-0000-00004F090000}"/>
    <cellStyle name="Normal 3 6 4" xfId="2141" xr:uid="{00000000-0005-0000-0000-000050090000}"/>
    <cellStyle name="Normal 3 6 5" xfId="2142" xr:uid="{00000000-0005-0000-0000-000051090000}"/>
    <cellStyle name="Normal 3 7" xfId="2143" xr:uid="{00000000-0005-0000-0000-000052090000}"/>
    <cellStyle name="Normal 3 8" xfId="2144" xr:uid="{00000000-0005-0000-0000-000053090000}"/>
    <cellStyle name="Normal 3 9" xfId="2145" xr:uid="{00000000-0005-0000-0000-000054090000}"/>
    <cellStyle name="Normal 30" xfId="2146" xr:uid="{00000000-0005-0000-0000-000055090000}"/>
    <cellStyle name="Normal 31" xfId="2147" xr:uid="{00000000-0005-0000-0000-000056090000}"/>
    <cellStyle name="Normal 32" xfId="2148" xr:uid="{00000000-0005-0000-0000-000057090000}"/>
    <cellStyle name="Normal 33" xfId="2149" xr:uid="{00000000-0005-0000-0000-000058090000}"/>
    <cellStyle name="Normal 34" xfId="2150" xr:uid="{00000000-0005-0000-0000-000059090000}"/>
    <cellStyle name="Normal 35" xfId="2151" xr:uid="{00000000-0005-0000-0000-00005A090000}"/>
    <cellStyle name="Normal 36" xfId="2152" xr:uid="{00000000-0005-0000-0000-00005B090000}"/>
    <cellStyle name="Normal 37" xfId="2153" xr:uid="{00000000-0005-0000-0000-00005C090000}"/>
    <cellStyle name="Normal 38" xfId="2154" xr:uid="{00000000-0005-0000-0000-00005D090000}"/>
    <cellStyle name="Normal 39" xfId="2155" xr:uid="{00000000-0005-0000-0000-00005E090000}"/>
    <cellStyle name="Normal 4" xfId="2156" xr:uid="{00000000-0005-0000-0000-00005F090000}"/>
    <cellStyle name="Normal 4 10" xfId="2157" xr:uid="{00000000-0005-0000-0000-000060090000}"/>
    <cellStyle name="Normal 4 11" xfId="2158" xr:uid="{00000000-0005-0000-0000-000061090000}"/>
    <cellStyle name="Normal 4 2" xfId="2159" xr:uid="{00000000-0005-0000-0000-000062090000}"/>
    <cellStyle name="Normal 4 2 2" xfId="2160" xr:uid="{00000000-0005-0000-0000-000063090000}"/>
    <cellStyle name="Normal 4 2 2 2" xfId="2161" xr:uid="{00000000-0005-0000-0000-000064090000}"/>
    <cellStyle name="Normal 4 2 2 3" xfId="2162" xr:uid="{00000000-0005-0000-0000-000065090000}"/>
    <cellStyle name="Normal 4 2 2 4" xfId="2163" xr:uid="{00000000-0005-0000-0000-000066090000}"/>
    <cellStyle name="Normal 4 2 2 5" xfId="2164" xr:uid="{00000000-0005-0000-0000-000067090000}"/>
    <cellStyle name="Normal 4 2 3" xfId="2165" xr:uid="{00000000-0005-0000-0000-000068090000}"/>
    <cellStyle name="Normal 4 2 4" xfId="2166" xr:uid="{00000000-0005-0000-0000-000069090000}"/>
    <cellStyle name="Normal 4 2 5" xfId="2167" xr:uid="{00000000-0005-0000-0000-00006A090000}"/>
    <cellStyle name="Normal 4 2 6" xfId="2168" xr:uid="{00000000-0005-0000-0000-00006B090000}"/>
    <cellStyle name="Normal 4 3" xfId="2169" xr:uid="{00000000-0005-0000-0000-00006C090000}"/>
    <cellStyle name="Normal 4 3 2" xfId="2170" xr:uid="{00000000-0005-0000-0000-00006D090000}"/>
    <cellStyle name="Normal 4 3 2 2" xfId="2171" xr:uid="{00000000-0005-0000-0000-00006E090000}"/>
    <cellStyle name="Normal 4 3 2 3" xfId="2172" xr:uid="{00000000-0005-0000-0000-00006F090000}"/>
    <cellStyle name="Normal 4 3 2 4" xfId="2173" xr:uid="{00000000-0005-0000-0000-000070090000}"/>
    <cellStyle name="Normal 4 3 2 5" xfId="2174" xr:uid="{00000000-0005-0000-0000-000071090000}"/>
    <cellStyle name="Normal 4 3 3" xfId="2175" xr:uid="{00000000-0005-0000-0000-000072090000}"/>
    <cellStyle name="Normal 4 3 4" xfId="2176" xr:uid="{00000000-0005-0000-0000-000073090000}"/>
    <cellStyle name="Normal 4 3 5" xfId="2177" xr:uid="{00000000-0005-0000-0000-000074090000}"/>
    <cellStyle name="Normal 4 3 6" xfId="2178" xr:uid="{00000000-0005-0000-0000-000075090000}"/>
    <cellStyle name="Normal 4 4" xfId="2179" xr:uid="{00000000-0005-0000-0000-000076090000}"/>
    <cellStyle name="Normal 4 4 2" xfId="2180" xr:uid="{00000000-0005-0000-0000-000077090000}"/>
    <cellStyle name="Normal 4 4 2 2" xfId="2181" xr:uid="{00000000-0005-0000-0000-000078090000}"/>
    <cellStyle name="Normal 4 4 2 3" xfId="2182" xr:uid="{00000000-0005-0000-0000-000079090000}"/>
    <cellStyle name="Normal 4 4 2 4" xfId="2183" xr:uid="{00000000-0005-0000-0000-00007A090000}"/>
    <cellStyle name="Normal 4 4 2 5" xfId="2184" xr:uid="{00000000-0005-0000-0000-00007B090000}"/>
    <cellStyle name="Normal 4 4 3" xfId="2185" xr:uid="{00000000-0005-0000-0000-00007C090000}"/>
    <cellStyle name="Normal 4 4 4" xfId="2186" xr:uid="{00000000-0005-0000-0000-00007D090000}"/>
    <cellStyle name="Normal 4 4 5" xfId="2187" xr:uid="{00000000-0005-0000-0000-00007E090000}"/>
    <cellStyle name="Normal 4 4 6" xfId="2188" xr:uid="{00000000-0005-0000-0000-00007F090000}"/>
    <cellStyle name="Normal 4 5" xfId="2189" xr:uid="{00000000-0005-0000-0000-000080090000}"/>
    <cellStyle name="Normal 4 5 2" xfId="2190" xr:uid="{00000000-0005-0000-0000-000081090000}"/>
    <cellStyle name="Normal 4 5 2 2" xfId="2191" xr:uid="{00000000-0005-0000-0000-000082090000}"/>
    <cellStyle name="Normal 4 5 2 3" xfId="2192" xr:uid="{00000000-0005-0000-0000-000083090000}"/>
    <cellStyle name="Normal 4 5 2 4" xfId="2193" xr:uid="{00000000-0005-0000-0000-000084090000}"/>
    <cellStyle name="Normal 4 5 2 5" xfId="2194" xr:uid="{00000000-0005-0000-0000-000085090000}"/>
    <cellStyle name="Normal 4 5 3" xfId="2195" xr:uid="{00000000-0005-0000-0000-000086090000}"/>
    <cellStyle name="Normal 4 5 4" xfId="2196" xr:uid="{00000000-0005-0000-0000-000087090000}"/>
    <cellStyle name="Normal 4 5 5" xfId="2197" xr:uid="{00000000-0005-0000-0000-000088090000}"/>
    <cellStyle name="Normal 4 5 6" xfId="2198" xr:uid="{00000000-0005-0000-0000-000089090000}"/>
    <cellStyle name="Normal 4 6" xfId="2199" xr:uid="{00000000-0005-0000-0000-00008A090000}"/>
    <cellStyle name="Normal 4 7" xfId="2200" xr:uid="{00000000-0005-0000-0000-00008B090000}"/>
    <cellStyle name="Normal 4 8" xfId="2201" xr:uid="{00000000-0005-0000-0000-00008C090000}"/>
    <cellStyle name="Normal 4 9" xfId="2202" xr:uid="{00000000-0005-0000-0000-00008D090000}"/>
    <cellStyle name="Normal 40" xfId="2203" xr:uid="{00000000-0005-0000-0000-00008E090000}"/>
    <cellStyle name="Normal 40 2" xfId="2204" xr:uid="{00000000-0005-0000-0000-00008F090000}"/>
    <cellStyle name="Normal 41" xfId="2205" xr:uid="{00000000-0005-0000-0000-000090090000}"/>
    <cellStyle name="Normal 42" xfId="2206" xr:uid="{00000000-0005-0000-0000-000091090000}"/>
    <cellStyle name="Normal 43" xfId="2207" xr:uid="{00000000-0005-0000-0000-000092090000}"/>
    <cellStyle name="Normal 44" xfId="2208" xr:uid="{00000000-0005-0000-0000-000093090000}"/>
    <cellStyle name="Normal 45" xfId="2209" xr:uid="{00000000-0005-0000-0000-000094090000}"/>
    <cellStyle name="Normal 46" xfId="2210" xr:uid="{00000000-0005-0000-0000-000095090000}"/>
    <cellStyle name="Normal 47" xfId="2211" xr:uid="{00000000-0005-0000-0000-000096090000}"/>
    <cellStyle name="Normal 48" xfId="2212" xr:uid="{00000000-0005-0000-0000-000097090000}"/>
    <cellStyle name="Normal 49" xfId="2213" xr:uid="{00000000-0005-0000-0000-000098090000}"/>
    <cellStyle name="Normal 5" xfId="2214" xr:uid="{00000000-0005-0000-0000-000099090000}"/>
    <cellStyle name="Normal 5 2" xfId="2215" xr:uid="{00000000-0005-0000-0000-00009A090000}"/>
    <cellStyle name="Normal 5 2 2" xfId="2216" xr:uid="{00000000-0005-0000-0000-00009B090000}"/>
    <cellStyle name="Normal 5 3" xfId="2217" xr:uid="{00000000-0005-0000-0000-00009C090000}"/>
    <cellStyle name="Normal 5 4" xfId="2218" xr:uid="{00000000-0005-0000-0000-00009D090000}"/>
    <cellStyle name="Normal 5 5" xfId="2219" xr:uid="{00000000-0005-0000-0000-00009E090000}"/>
    <cellStyle name="Normal 5 6" xfId="2220" xr:uid="{00000000-0005-0000-0000-00009F090000}"/>
    <cellStyle name="Normal 50" xfId="2221" xr:uid="{00000000-0005-0000-0000-0000A0090000}"/>
    <cellStyle name="Normal 51" xfId="2222" xr:uid="{00000000-0005-0000-0000-0000A1090000}"/>
    <cellStyle name="Normal 52" xfId="2223" xr:uid="{00000000-0005-0000-0000-0000A2090000}"/>
    <cellStyle name="Normal 53" xfId="2224" xr:uid="{00000000-0005-0000-0000-0000A3090000}"/>
    <cellStyle name="Normal 54" xfId="2225" xr:uid="{00000000-0005-0000-0000-0000A4090000}"/>
    <cellStyle name="Normal 55" xfId="2226" xr:uid="{00000000-0005-0000-0000-0000A5090000}"/>
    <cellStyle name="Normal 56" xfId="2227" xr:uid="{00000000-0005-0000-0000-0000A6090000}"/>
    <cellStyle name="Normal 57" xfId="2228" xr:uid="{00000000-0005-0000-0000-0000A7090000}"/>
    <cellStyle name="Normal 58" xfId="2229" xr:uid="{00000000-0005-0000-0000-0000A8090000}"/>
    <cellStyle name="Normal 59" xfId="2230" xr:uid="{00000000-0005-0000-0000-0000A9090000}"/>
    <cellStyle name="Normal 6" xfId="2231" xr:uid="{00000000-0005-0000-0000-0000AA090000}"/>
    <cellStyle name="Normal 6 10" xfId="2232" xr:uid="{00000000-0005-0000-0000-0000AB090000}"/>
    <cellStyle name="Normal 6 2" xfId="2233" xr:uid="{00000000-0005-0000-0000-0000AC090000}"/>
    <cellStyle name="Normal 6 2 2" xfId="2234" xr:uid="{00000000-0005-0000-0000-0000AD090000}"/>
    <cellStyle name="Normal 6 2 2 2" xfId="2235" xr:uid="{00000000-0005-0000-0000-0000AE090000}"/>
    <cellStyle name="Normal 6 2 2 3" xfId="2236" xr:uid="{00000000-0005-0000-0000-0000AF090000}"/>
    <cellStyle name="Normal 6 2 2 4" xfId="2237" xr:uid="{00000000-0005-0000-0000-0000B0090000}"/>
    <cellStyle name="Normal 6 2 2 5" xfId="2238" xr:uid="{00000000-0005-0000-0000-0000B1090000}"/>
    <cellStyle name="Normal 6 2 3" xfId="2239" xr:uid="{00000000-0005-0000-0000-0000B2090000}"/>
    <cellStyle name="Normal 6 2 4" xfId="2240" xr:uid="{00000000-0005-0000-0000-0000B3090000}"/>
    <cellStyle name="Normal 6 2 5" xfId="2241" xr:uid="{00000000-0005-0000-0000-0000B4090000}"/>
    <cellStyle name="Normal 6 2 6" xfId="2242" xr:uid="{00000000-0005-0000-0000-0000B5090000}"/>
    <cellStyle name="Normal 6 3" xfId="2243" xr:uid="{00000000-0005-0000-0000-0000B6090000}"/>
    <cellStyle name="Normal 6 3 2" xfId="2244" xr:uid="{00000000-0005-0000-0000-0000B7090000}"/>
    <cellStyle name="Normal 6 3 2 2" xfId="2245" xr:uid="{00000000-0005-0000-0000-0000B8090000}"/>
    <cellStyle name="Normal 6 3 2 3" xfId="2246" xr:uid="{00000000-0005-0000-0000-0000B9090000}"/>
    <cellStyle name="Normal 6 3 2 4" xfId="2247" xr:uid="{00000000-0005-0000-0000-0000BA090000}"/>
    <cellStyle name="Normal 6 3 2 5" xfId="2248" xr:uid="{00000000-0005-0000-0000-0000BB090000}"/>
    <cellStyle name="Normal 6 3 3" xfId="2249" xr:uid="{00000000-0005-0000-0000-0000BC090000}"/>
    <cellStyle name="Normal 6 3 4" xfId="2250" xr:uid="{00000000-0005-0000-0000-0000BD090000}"/>
    <cellStyle name="Normal 6 3 5" xfId="2251" xr:uid="{00000000-0005-0000-0000-0000BE090000}"/>
    <cellStyle name="Normal 6 3 6" xfId="2252" xr:uid="{00000000-0005-0000-0000-0000BF090000}"/>
    <cellStyle name="Normal 6 4" xfId="2253" xr:uid="{00000000-0005-0000-0000-0000C0090000}"/>
    <cellStyle name="Normal 6 4 2" xfId="2254" xr:uid="{00000000-0005-0000-0000-0000C1090000}"/>
    <cellStyle name="Normal 6 4 2 2" xfId="2255" xr:uid="{00000000-0005-0000-0000-0000C2090000}"/>
    <cellStyle name="Normal 6 4 2 3" xfId="2256" xr:uid="{00000000-0005-0000-0000-0000C3090000}"/>
    <cellStyle name="Normal 6 4 2 4" xfId="2257" xr:uid="{00000000-0005-0000-0000-0000C4090000}"/>
    <cellStyle name="Normal 6 4 2 5" xfId="2258" xr:uid="{00000000-0005-0000-0000-0000C5090000}"/>
    <cellStyle name="Normal 6 4 3" xfId="2259" xr:uid="{00000000-0005-0000-0000-0000C6090000}"/>
    <cellStyle name="Normal 6 4 4" xfId="2260" xr:uid="{00000000-0005-0000-0000-0000C7090000}"/>
    <cellStyle name="Normal 6 4 5" xfId="2261" xr:uid="{00000000-0005-0000-0000-0000C8090000}"/>
    <cellStyle name="Normal 6 4 6" xfId="2262" xr:uid="{00000000-0005-0000-0000-0000C9090000}"/>
    <cellStyle name="Normal 6 5" xfId="2263" xr:uid="{00000000-0005-0000-0000-0000CA090000}"/>
    <cellStyle name="Normal 6 5 2" xfId="2264" xr:uid="{00000000-0005-0000-0000-0000CB090000}"/>
    <cellStyle name="Normal 6 5 2 2" xfId="2265" xr:uid="{00000000-0005-0000-0000-0000CC090000}"/>
    <cellStyle name="Normal 6 5 2 3" xfId="2266" xr:uid="{00000000-0005-0000-0000-0000CD090000}"/>
    <cellStyle name="Normal 6 5 2 4" xfId="2267" xr:uid="{00000000-0005-0000-0000-0000CE090000}"/>
    <cellStyle name="Normal 6 5 2 5" xfId="2268" xr:uid="{00000000-0005-0000-0000-0000CF090000}"/>
    <cellStyle name="Normal 6 5 3" xfId="2269" xr:uid="{00000000-0005-0000-0000-0000D0090000}"/>
    <cellStyle name="Normal 6 5 4" xfId="2270" xr:uid="{00000000-0005-0000-0000-0000D1090000}"/>
    <cellStyle name="Normal 6 5 5" xfId="2271" xr:uid="{00000000-0005-0000-0000-0000D2090000}"/>
    <cellStyle name="Normal 6 5 6" xfId="2272" xr:uid="{00000000-0005-0000-0000-0000D3090000}"/>
    <cellStyle name="Normal 6 6" xfId="2273" xr:uid="{00000000-0005-0000-0000-0000D4090000}"/>
    <cellStyle name="Normal 6 6 2" xfId="2274" xr:uid="{00000000-0005-0000-0000-0000D5090000}"/>
    <cellStyle name="Normal 6 6 3" xfId="2275" xr:uid="{00000000-0005-0000-0000-0000D6090000}"/>
    <cellStyle name="Normal 6 6 4" xfId="2276" xr:uid="{00000000-0005-0000-0000-0000D7090000}"/>
    <cellStyle name="Normal 6 6 5" xfId="2277" xr:uid="{00000000-0005-0000-0000-0000D8090000}"/>
    <cellStyle name="Normal 6 7" xfId="2278" xr:uid="{00000000-0005-0000-0000-0000D9090000}"/>
    <cellStyle name="Normal 6 8" xfId="2279" xr:uid="{00000000-0005-0000-0000-0000DA090000}"/>
    <cellStyle name="Normal 6 9" xfId="2280" xr:uid="{00000000-0005-0000-0000-0000DB090000}"/>
    <cellStyle name="Normal 60" xfId="2281" xr:uid="{00000000-0005-0000-0000-0000DC090000}"/>
    <cellStyle name="Normal 61" xfId="2282" xr:uid="{00000000-0005-0000-0000-0000DD090000}"/>
    <cellStyle name="Normal 62" xfId="2283" xr:uid="{00000000-0005-0000-0000-0000DE090000}"/>
    <cellStyle name="Normal 63" xfId="2284" xr:uid="{00000000-0005-0000-0000-0000DF090000}"/>
    <cellStyle name="Normal 64" xfId="2285" xr:uid="{00000000-0005-0000-0000-0000E0090000}"/>
    <cellStyle name="Normal 65" xfId="2286" xr:uid="{00000000-0005-0000-0000-0000E1090000}"/>
    <cellStyle name="Normal 66" xfId="2287" xr:uid="{00000000-0005-0000-0000-0000E2090000}"/>
    <cellStyle name="Normal 67" xfId="2288" xr:uid="{00000000-0005-0000-0000-0000E3090000}"/>
    <cellStyle name="Normal 68" xfId="2289" xr:uid="{00000000-0005-0000-0000-0000E4090000}"/>
    <cellStyle name="Normal 69" xfId="2290" xr:uid="{00000000-0005-0000-0000-0000E5090000}"/>
    <cellStyle name="Normal 7" xfId="2291" xr:uid="{00000000-0005-0000-0000-0000E6090000}"/>
    <cellStyle name="Normal 7 2" xfId="2292" xr:uid="{00000000-0005-0000-0000-0000E7090000}"/>
    <cellStyle name="Normal 7 3" xfId="2293" xr:uid="{00000000-0005-0000-0000-0000E8090000}"/>
    <cellStyle name="Normal 7 4" xfId="2294" xr:uid="{00000000-0005-0000-0000-0000E9090000}"/>
    <cellStyle name="Normal 7 5" xfId="2295" xr:uid="{00000000-0005-0000-0000-0000EA090000}"/>
    <cellStyle name="Normal 70" xfId="2296" xr:uid="{00000000-0005-0000-0000-0000EB090000}"/>
    <cellStyle name="Normal 71" xfId="2297" xr:uid="{00000000-0005-0000-0000-0000EC090000}"/>
    <cellStyle name="Normal 72" xfId="2298" xr:uid="{00000000-0005-0000-0000-0000ED090000}"/>
    <cellStyle name="Normal 73" xfId="2299" xr:uid="{00000000-0005-0000-0000-0000EE090000}"/>
    <cellStyle name="Normal 8" xfId="2300" xr:uid="{00000000-0005-0000-0000-0000EF090000}"/>
    <cellStyle name="Normal 8 2" xfId="2301" xr:uid="{00000000-0005-0000-0000-0000F0090000}"/>
    <cellStyle name="Normal 8 2 2" xfId="2302" xr:uid="{00000000-0005-0000-0000-0000F1090000}"/>
    <cellStyle name="Normal 8 2 3" xfId="2303" xr:uid="{00000000-0005-0000-0000-0000F2090000}"/>
    <cellStyle name="Normal 8 2 4" xfId="2304" xr:uid="{00000000-0005-0000-0000-0000F3090000}"/>
    <cellStyle name="Normal 8 2 5" xfId="2305" xr:uid="{00000000-0005-0000-0000-0000F4090000}"/>
    <cellStyle name="Normal 8 3" xfId="2306" xr:uid="{00000000-0005-0000-0000-0000F5090000}"/>
    <cellStyle name="Normal 8 4" xfId="2307" xr:uid="{00000000-0005-0000-0000-0000F6090000}"/>
    <cellStyle name="Normal 8 5" xfId="2308" xr:uid="{00000000-0005-0000-0000-0000F7090000}"/>
    <cellStyle name="Normal 8 6" xfId="2309" xr:uid="{00000000-0005-0000-0000-0000F8090000}"/>
    <cellStyle name="Normal 9" xfId="2310" xr:uid="{00000000-0005-0000-0000-0000F9090000}"/>
    <cellStyle name="Normal 9 2" xfId="2311" xr:uid="{00000000-0005-0000-0000-0000FA090000}"/>
    <cellStyle name="Normal 9 2 2" xfId="2312" xr:uid="{00000000-0005-0000-0000-0000FB090000}"/>
    <cellStyle name="Normal 9 2 3" xfId="2313" xr:uid="{00000000-0005-0000-0000-0000FC090000}"/>
    <cellStyle name="Normal 9 2 4" xfId="2314" xr:uid="{00000000-0005-0000-0000-0000FD090000}"/>
    <cellStyle name="Normal 9 2 5" xfId="2315" xr:uid="{00000000-0005-0000-0000-0000FE090000}"/>
    <cellStyle name="Normal 9 3" xfId="2316" xr:uid="{00000000-0005-0000-0000-0000FF090000}"/>
    <cellStyle name="Normal 9 4" xfId="2317" xr:uid="{00000000-0005-0000-0000-0000000A0000}"/>
    <cellStyle name="Normal 9 5" xfId="2318" xr:uid="{00000000-0005-0000-0000-0000010A0000}"/>
    <cellStyle name="Normal 9 6" xfId="2319" xr:uid="{00000000-0005-0000-0000-0000020A0000}"/>
    <cellStyle name="Notas 10" xfId="2320" xr:uid="{00000000-0005-0000-0000-0000030A0000}"/>
    <cellStyle name="Notas 10 2" xfId="2321" xr:uid="{00000000-0005-0000-0000-0000040A0000}"/>
    <cellStyle name="Notas 10 2 2" xfId="2322" xr:uid="{00000000-0005-0000-0000-0000050A0000}"/>
    <cellStyle name="Notas 10 2 3" xfId="2323" xr:uid="{00000000-0005-0000-0000-0000060A0000}"/>
    <cellStyle name="Notas 10 2 4" xfId="2324" xr:uid="{00000000-0005-0000-0000-0000070A0000}"/>
    <cellStyle name="Notas 10 2 5" xfId="2325" xr:uid="{00000000-0005-0000-0000-0000080A0000}"/>
    <cellStyle name="Notas 10 3" xfId="2326" xr:uid="{00000000-0005-0000-0000-0000090A0000}"/>
    <cellStyle name="Notas 10 4" xfId="2327" xr:uid="{00000000-0005-0000-0000-00000A0A0000}"/>
    <cellStyle name="Notas 10 5" xfId="2328" xr:uid="{00000000-0005-0000-0000-00000B0A0000}"/>
    <cellStyle name="Notas 10 6" xfId="2329" xr:uid="{00000000-0005-0000-0000-00000C0A0000}"/>
    <cellStyle name="Notas 11" xfId="2330" xr:uid="{00000000-0005-0000-0000-00000D0A0000}"/>
    <cellStyle name="Notas 11 2" xfId="2331" xr:uid="{00000000-0005-0000-0000-00000E0A0000}"/>
    <cellStyle name="Notas 11 2 2" xfId="2332" xr:uid="{00000000-0005-0000-0000-00000F0A0000}"/>
    <cellStyle name="Notas 11 2 3" xfId="2333" xr:uid="{00000000-0005-0000-0000-0000100A0000}"/>
    <cellStyle name="Notas 11 2 4" xfId="2334" xr:uid="{00000000-0005-0000-0000-0000110A0000}"/>
    <cellStyle name="Notas 11 2 5" xfId="2335" xr:uid="{00000000-0005-0000-0000-0000120A0000}"/>
    <cellStyle name="Notas 11 3" xfId="2336" xr:uid="{00000000-0005-0000-0000-0000130A0000}"/>
    <cellStyle name="Notas 11 4" xfId="2337" xr:uid="{00000000-0005-0000-0000-0000140A0000}"/>
    <cellStyle name="Notas 11 5" xfId="2338" xr:uid="{00000000-0005-0000-0000-0000150A0000}"/>
    <cellStyle name="Notas 11 6" xfId="2339" xr:uid="{00000000-0005-0000-0000-0000160A0000}"/>
    <cellStyle name="Notas 12" xfId="2340" xr:uid="{00000000-0005-0000-0000-0000170A0000}"/>
    <cellStyle name="Notas 12 2" xfId="2341" xr:uid="{00000000-0005-0000-0000-0000180A0000}"/>
    <cellStyle name="Notas 12 2 2" xfId="2342" xr:uid="{00000000-0005-0000-0000-0000190A0000}"/>
    <cellStyle name="Notas 12 2 3" xfId="2343" xr:uid="{00000000-0005-0000-0000-00001A0A0000}"/>
    <cellStyle name="Notas 12 2 4" xfId="2344" xr:uid="{00000000-0005-0000-0000-00001B0A0000}"/>
    <cellStyle name="Notas 12 2 5" xfId="2345" xr:uid="{00000000-0005-0000-0000-00001C0A0000}"/>
    <cellStyle name="Notas 12 3" xfId="2346" xr:uid="{00000000-0005-0000-0000-00001D0A0000}"/>
    <cellStyle name="Notas 12 4" xfId="2347" xr:uid="{00000000-0005-0000-0000-00001E0A0000}"/>
    <cellStyle name="Notas 12 5" xfId="2348" xr:uid="{00000000-0005-0000-0000-00001F0A0000}"/>
    <cellStyle name="Notas 12 6" xfId="2349" xr:uid="{00000000-0005-0000-0000-0000200A0000}"/>
    <cellStyle name="Notas 13" xfId="2350" xr:uid="{00000000-0005-0000-0000-0000210A0000}"/>
    <cellStyle name="Notas 13 2" xfId="2351" xr:uid="{00000000-0005-0000-0000-0000220A0000}"/>
    <cellStyle name="Notas 13 2 2" xfId="2352" xr:uid="{00000000-0005-0000-0000-0000230A0000}"/>
    <cellStyle name="Notas 13 2 3" xfId="2353" xr:uid="{00000000-0005-0000-0000-0000240A0000}"/>
    <cellStyle name="Notas 13 2 4" xfId="2354" xr:uid="{00000000-0005-0000-0000-0000250A0000}"/>
    <cellStyle name="Notas 13 2 5" xfId="2355" xr:uid="{00000000-0005-0000-0000-0000260A0000}"/>
    <cellStyle name="Notas 13 3" xfId="2356" xr:uid="{00000000-0005-0000-0000-0000270A0000}"/>
    <cellStyle name="Notas 13 4" xfId="2357" xr:uid="{00000000-0005-0000-0000-0000280A0000}"/>
    <cellStyle name="Notas 13 5" xfId="2358" xr:uid="{00000000-0005-0000-0000-0000290A0000}"/>
    <cellStyle name="Notas 13 6" xfId="2359" xr:uid="{00000000-0005-0000-0000-00002A0A0000}"/>
    <cellStyle name="Notas 14" xfId="2360" xr:uid="{00000000-0005-0000-0000-00002B0A0000}"/>
    <cellStyle name="Notas 14 2" xfId="2361" xr:uid="{00000000-0005-0000-0000-00002C0A0000}"/>
    <cellStyle name="Notas 14 2 2" xfId="2362" xr:uid="{00000000-0005-0000-0000-00002D0A0000}"/>
    <cellStyle name="Notas 14 2 3" xfId="2363" xr:uid="{00000000-0005-0000-0000-00002E0A0000}"/>
    <cellStyle name="Notas 14 2 4" xfId="2364" xr:uid="{00000000-0005-0000-0000-00002F0A0000}"/>
    <cellStyle name="Notas 14 2 5" xfId="2365" xr:uid="{00000000-0005-0000-0000-0000300A0000}"/>
    <cellStyle name="Notas 14 3" xfId="2366" xr:uid="{00000000-0005-0000-0000-0000310A0000}"/>
    <cellStyle name="Notas 14 4" xfId="2367" xr:uid="{00000000-0005-0000-0000-0000320A0000}"/>
    <cellStyle name="Notas 14 5" xfId="2368" xr:uid="{00000000-0005-0000-0000-0000330A0000}"/>
    <cellStyle name="Notas 14 6" xfId="2369" xr:uid="{00000000-0005-0000-0000-0000340A0000}"/>
    <cellStyle name="Notas 15" xfId="2370" xr:uid="{00000000-0005-0000-0000-0000350A0000}"/>
    <cellStyle name="Notas 15 2" xfId="2371" xr:uid="{00000000-0005-0000-0000-0000360A0000}"/>
    <cellStyle name="Notas 15 3" xfId="2372" xr:uid="{00000000-0005-0000-0000-0000370A0000}"/>
    <cellStyle name="Notas 15 4" xfId="2373" xr:uid="{00000000-0005-0000-0000-0000380A0000}"/>
    <cellStyle name="Notas 15 5" xfId="2374" xr:uid="{00000000-0005-0000-0000-0000390A0000}"/>
    <cellStyle name="Notas 16" xfId="2375" xr:uid="{00000000-0005-0000-0000-00003A0A0000}"/>
    <cellStyle name="Notas 16 2" xfId="2376" xr:uid="{00000000-0005-0000-0000-00003B0A0000}"/>
    <cellStyle name="Notas 16 3" xfId="2377" xr:uid="{00000000-0005-0000-0000-00003C0A0000}"/>
    <cellStyle name="Notas 16 4" xfId="2378" xr:uid="{00000000-0005-0000-0000-00003D0A0000}"/>
    <cellStyle name="Notas 16 5" xfId="2379" xr:uid="{00000000-0005-0000-0000-00003E0A0000}"/>
    <cellStyle name="Notas 17" xfId="2380" xr:uid="{00000000-0005-0000-0000-00003F0A0000}"/>
    <cellStyle name="Notas 17 2" xfId="2381" xr:uid="{00000000-0005-0000-0000-0000400A0000}"/>
    <cellStyle name="Notas 17 3" xfId="2382" xr:uid="{00000000-0005-0000-0000-0000410A0000}"/>
    <cellStyle name="Notas 17 4" xfId="2383" xr:uid="{00000000-0005-0000-0000-0000420A0000}"/>
    <cellStyle name="Notas 17 5" xfId="2384" xr:uid="{00000000-0005-0000-0000-0000430A0000}"/>
    <cellStyle name="Notas 18" xfId="2385" xr:uid="{00000000-0005-0000-0000-0000440A0000}"/>
    <cellStyle name="Notas 18 2" xfId="2386" xr:uid="{00000000-0005-0000-0000-0000450A0000}"/>
    <cellStyle name="Notas 18 3" xfId="2387" xr:uid="{00000000-0005-0000-0000-0000460A0000}"/>
    <cellStyle name="Notas 18 4" xfId="2388" xr:uid="{00000000-0005-0000-0000-0000470A0000}"/>
    <cellStyle name="Notas 18 5" xfId="2389" xr:uid="{00000000-0005-0000-0000-0000480A0000}"/>
    <cellStyle name="Notas 19" xfId="2390" xr:uid="{00000000-0005-0000-0000-0000490A0000}"/>
    <cellStyle name="Notas 19 2" xfId="2391" xr:uid="{00000000-0005-0000-0000-00004A0A0000}"/>
    <cellStyle name="Notas 19 3" xfId="2392" xr:uid="{00000000-0005-0000-0000-00004B0A0000}"/>
    <cellStyle name="Notas 19 4" xfId="2393" xr:uid="{00000000-0005-0000-0000-00004C0A0000}"/>
    <cellStyle name="Notas 19 5" xfId="2394" xr:uid="{00000000-0005-0000-0000-00004D0A0000}"/>
    <cellStyle name="Notas 2" xfId="2395" xr:uid="{00000000-0005-0000-0000-00004E0A0000}"/>
    <cellStyle name="Notas 2 10" xfId="2396" xr:uid="{00000000-0005-0000-0000-00004F0A0000}"/>
    <cellStyle name="Notas 2 2" xfId="2397" xr:uid="{00000000-0005-0000-0000-0000500A0000}"/>
    <cellStyle name="Notas 2 2 2" xfId="2398" xr:uid="{00000000-0005-0000-0000-0000510A0000}"/>
    <cellStyle name="Notas 2 2 2 2" xfId="2399" xr:uid="{00000000-0005-0000-0000-0000520A0000}"/>
    <cellStyle name="Notas 2 2 2 3" xfId="2400" xr:uid="{00000000-0005-0000-0000-0000530A0000}"/>
    <cellStyle name="Notas 2 2 2 4" xfId="2401" xr:uid="{00000000-0005-0000-0000-0000540A0000}"/>
    <cellStyle name="Notas 2 2 2 5" xfId="2402" xr:uid="{00000000-0005-0000-0000-0000550A0000}"/>
    <cellStyle name="Notas 2 2 3" xfId="2403" xr:uid="{00000000-0005-0000-0000-0000560A0000}"/>
    <cellStyle name="Notas 2 2 4" xfId="2404" xr:uid="{00000000-0005-0000-0000-0000570A0000}"/>
    <cellStyle name="Notas 2 2 5" xfId="2405" xr:uid="{00000000-0005-0000-0000-0000580A0000}"/>
    <cellStyle name="Notas 2 2 6" xfId="2406" xr:uid="{00000000-0005-0000-0000-0000590A0000}"/>
    <cellStyle name="Notas 2 3" xfId="2407" xr:uid="{00000000-0005-0000-0000-00005A0A0000}"/>
    <cellStyle name="Notas 2 3 2" xfId="2408" xr:uid="{00000000-0005-0000-0000-00005B0A0000}"/>
    <cellStyle name="Notas 2 3 2 2" xfId="2409" xr:uid="{00000000-0005-0000-0000-00005C0A0000}"/>
    <cellStyle name="Notas 2 3 2 3" xfId="2410" xr:uid="{00000000-0005-0000-0000-00005D0A0000}"/>
    <cellStyle name="Notas 2 3 2 4" xfId="2411" xr:uid="{00000000-0005-0000-0000-00005E0A0000}"/>
    <cellStyle name="Notas 2 3 2 5" xfId="2412" xr:uid="{00000000-0005-0000-0000-00005F0A0000}"/>
    <cellStyle name="Notas 2 3 3" xfId="2413" xr:uid="{00000000-0005-0000-0000-0000600A0000}"/>
    <cellStyle name="Notas 2 3 4" xfId="2414" xr:uid="{00000000-0005-0000-0000-0000610A0000}"/>
    <cellStyle name="Notas 2 3 5" xfId="2415" xr:uid="{00000000-0005-0000-0000-0000620A0000}"/>
    <cellStyle name="Notas 2 3 6" xfId="2416" xr:uid="{00000000-0005-0000-0000-0000630A0000}"/>
    <cellStyle name="Notas 2 4" xfId="2417" xr:uid="{00000000-0005-0000-0000-0000640A0000}"/>
    <cellStyle name="Notas 2 4 2" xfId="2418" xr:uid="{00000000-0005-0000-0000-0000650A0000}"/>
    <cellStyle name="Notas 2 4 2 2" xfId="2419" xr:uid="{00000000-0005-0000-0000-0000660A0000}"/>
    <cellStyle name="Notas 2 4 2 3" xfId="2420" xr:uid="{00000000-0005-0000-0000-0000670A0000}"/>
    <cellStyle name="Notas 2 4 2 4" xfId="2421" xr:uid="{00000000-0005-0000-0000-0000680A0000}"/>
    <cellStyle name="Notas 2 4 2 5" xfId="2422" xr:uid="{00000000-0005-0000-0000-0000690A0000}"/>
    <cellStyle name="Notas 2 4 3" xfId="2423" xr:uid="{00000000-0005-0000-0000-00006A0A0000}"/>
    <cellStyle name="Notas 2 4 4" xfId="2424" xr:uid="{00000000-0005-0000-0000-00006B0A0000}"/>
    <cellStyle name="Notas 2 4 5" xfId="2425" xr:uid="{00000000-0005-0000-0000-00006C0A0000}"/>
    <cellStyle name="Notas 2 4 6" xfId="2426" xr:uid="{00000000-0005-0000-0000-00006D0A0000}"/>
    <cellStyle name="Notas 2 5" xfId="2427" xr:uid="{00000000-0005-0000-0000-00006E0A0000}"/>
    <cellStyle name="Notas 2 5 2" xfId="2428" xr:uid="{00000000-0005-0000-0000-00006F0A0000}"/>
    <cellStyle name="Notas 2 5 2 2" xfId="2429" xr:uid="{00000000-0005-0000-0000-0000700A0000}"/>
    <cellStyle name="Notas 2 5 2 3" xfId="2430" xr:uid="{00000000-0005-0000-0000-0000710A0000}"/>
    <cellStyle name="Notas 2 5 2 4" xfId="2431" xr:uid="{00000000-0005-0000-0000-0000720A0000}"/>
    <cellStyle name="Notas 2 5 2 5" xfId="2432" xr:uid="{00000000-0005-0000-0000-0000730A0000}"/>
    <cellStyle name="Notas 2 5 3" xfId="2433" xr:uid="{00000000-0005-0000-0000-0000740A0000}"/>
    <cellStyle name="Notas 2 5 4" xfId="2434" xr:uid="{00000000-0005-0000-0000-0000750A0000}"/>
    <cellStyle name="Notas 2 5 5" xfId="2435" xr:uid="{00000000-0005-0000-0000-0000760A0000}"/>
    <cellStyle name="Notas 2 5 6" xfId="2436" xr:uid="{00000000-0005-0000-0000-0000770A0000}"/>
    <cellStyle name="Notas 2 6" xfId="2437" xr:uid="{00000000-0005-0000-0000-0000780A0000}"/>
    <cellStyle name="Notas 2 6 2" xfId="2438" xr:uid="{00000000-0005-0000-0000-0000790A0000}"/>
    <cellStyle name="Notas 2 6 3" xfId="2439" xr:uid="{00000000-0005-0000-0000-00007A0A0000}"/>
    <cellStyle name="Notas 2 6 4" xfId="2440" xr:uid="{00000000-0005-0000-0000-00007B0A0000}"/>
    <cellStyle name="Notas 2 6 5" xfId="2441" xr:uid="{00000000-0005-0000-0000-00007C0A0000}"/>
    <cellStyle name="Notas 2 7" xfId="2442" xr:uid="{00000000-0005-0000-0000-00007D0A0000}"/>
    <cellStyle name="Notas 2 8" xfId="2443" xr:uid="{00000000-0005-0000-0000-00007E0A0000}"/>
    <cellStyle name="Notas 2 9" xfId="2444" xr:uid="{00000000-0005-0000-0000-00007F0A0000}"/>
    <cellStyle name="Notas 20" xfId="2445" xr:uid="{00000000-0005-0000-0000-0000800A0000}"/>
    <cellStyle name="Notas 20 2" xfId="2446" xr:uid="{00000000-0005-0000-0000-0000810A0000}"/>
    <cellStyle name="Notas 20 3" xfId="2447" xr:uid="{00000000-0005-0000-0000-0000820A0000}"/>
    <cellStyle name="Notas 20 4" xfId="2448" xr:uid="{00000000-0005-0000-0000-0000830A0000}"/>
    <cellStyle name="Notas 20 5" xfId="2449" xr:uid="{00000000-0005-0000-0000-0000840A0000}"/>
    <cellStyle name="Notas 21" xfId="2450" xr:uid="{00000000-0005-0000-0000-0000850A0000}"/>
    <cellStyle name="Notas 21 2" xfId="2451" xr:uid="{00000000-0005-0000-0000-0000860A0000}"/>
    <cellStyle name="Notas 21 3" xfId="2452" xr:uid="{00000000-0005-0000-0000-0000870A0000}"/>
    <cellStyle name="Notas 21 4" xfId="2453" xr:uid="{00000000-0005-0000-0000-0000880A0000}"/>
    <cellStyle name="Notas 21 5" xfId="2454" xr:uid="{00000000-0005-0000-0000-0000890A0000}"/>
    <cellStyle name="Notas 22" xfId="2455" xr:uid="{00000000-0005-0000-0000-00008A0A0000}"/>
    <cellStyle name="Notas 22 2" xfId="2456" xr:uid="{00000000-0005-0000-0000-00008B0A0000}"/>
    <cellStyle name="Notas 22 3" xfId="2457" xr:uid="{00000000-0005-0000-0000-00008C0A0000}"/>
    <cellStyle name="Notas 22 4" xfId="2458" xr:uid="{00000000-0005-0000-0000-00008D0A0000}"/>
    <cellStyle name="Notas 22 5" xfId="2459" xr:uid="{00000000-0005-0000-0000-00008E0A0000}"/>
    <cellStyle name="Notas 23" xfId="2460" xr:uid="{00000000-0005-0000-0000-00008F0A0000}"/>
    <cellStyle name="Notas 24" xfId="2461" xr:uid="{00000000-0005-0000-0000-0000900A0000}"/>
    <cellStyle name="Notas 25" xfId="2462" xr:uid="{00000000-0005-0000-0000-0000910A0000}"/>
    <cellStyle name="Notas 26" xfId="2463" xr:uid="{00000000-0005-0000-0000-0000920A0000}"/>
    <cellStyle name="Notas 27" xfId="2464" xr:uid="{00000000-0005-0000-0000-0000930A0000}"/>
    <cellStyle name="Notas 28" xfId="2465" xr:uid="{00000000-0005-0000-0000-0000940A0000}"/>
    <cellStyle name="Notas 29" xfId="2466" xr:uid="{00000000-0005-0000-0000-0000950A0000}"/>
    <cellStyle name="Notas 3" xfId="2467" xr:uid="{00000000-0005-0000-0000-0000960A0000}"/>
    <cellStyle name="Notas 3 10" xfId="2468" xr:uid="{00000000-0005-0000-0000-0000970A0000}"/>
    <cellStyle name="Notas 3 2" xfId="2469" xr:uid="{00000000-0005-0000-0000-0000980A0000}"/>
    <cellStyle name="Notas 3 2 2" xfId="2470" xr:uid="{00000000-0005-0000-0000-0000990A0000}"/>
    <cellStyle name="Notas 3 2 2 2" xfId="2471" xr:uid="{00000000-0005-0000-0000-00009A0A0000}"/>
    <cellStyle name="Notas 3 2 2 3" xfId="2472" xr:uid="{00000000-0005-0000-0000-00009B0A0000}"/>
    <cellStyle name="Notas 3 2 2 4" xfId="2473" xr:uid="{00000000-0005-0000-0000-00009C0A0000}"/>
    <cellStyle name="Notas 3 2 2 5" xfId="2474" xr:uid="{00000000-0005-0000-0000-00009D0A0000}"/>
    <cellStyle name="Notas 3 2 3" xfId="2475" xr:uid="{00000000-0005-0000-0000-00009E0A0000}"/>
    <cellStyle name="Notas 3 2 4" xfId="2476" xr:uid="{00000000-0005-0000-0000-00009F0A0000}"/>
    <cellStyle name="Notas 3 2 5" xfId="2477" xr:uid="{00000000-0005-0000-0000-0000A00A0000}"/>
    <cellStyle name="Notas 3 2 6" xfId="2478" xr:uid="{00000000-0005-0000-0000-0000A10A0000}"/>
    <cellStyle name="Notas 3 3" xfId="2479" xr:uid="{00000000-0005-0000-0000-0000A20A0000}"/>
    <cellStyle name="Notas 3 3 2" xfId="2480" xr:uid="{00000000-0005-0000-0000-0000A30A0000}"/>
    <cellStyle name="Notas 3 3 2 2" xfId="2481" xr:uid="{00000000-0005-0000-0000-0000A40A0000}"/>
    <cellStyle name="Notas 3 3 2 3" xfId="2482" xr:uid="{00000000-0005-0000-0000-0000A50A0000}"/>
    <cellStyle name="Notas 3 3 2 4" xfId="2483" xr:uid="{00000000-0005-0000-0000-0000A60A0000}"/>
    <cellStyle name="Notas 3 3 2 5" xfId="2484" xr:uid="{00000000-0005-0000-0000-0000A70A0000}"/>
    <cellStyle name="Notas 3 3 3" xfId="2485" xr:uid="{00000000-0005-0000-0000-0000A80A0000}"/>
    <cellStyle name="Notas 3 3 4" xfId="2486" xr:uid="{00000000-0005-0000-0000-0000A90A0000}"/>
    <cellStyle name="Notas 3 3 5" xfId="2487" xr:uid="{00000000-0005-0000-0000-0000AA0A0000}"/>
    <cellStyle name="Notas 3 3 6" xfId="2488" xr:uid="{00000000-0005-0000-0000-0000AB0A0000}"/>
    <cellStyle name="Notas 3 4" xfId="2489" xr:uid="{00000000-0005-0000-0000-0000AC0A0000}"/>
    <cellStyle name="Notas 3 4 2" xfId="2490" xr:uid="{00000000-0005-0000-0000-0000AD0A0000}"/>
    <cellStyle name="Notas 3 4 2 2" xfId="2491" xr:uid="{00000000-0005-0000-0000-0000AE0A0000}"/>
    <cellStyle name="Notas 3 4 2 3" xfId="2492" xr:uid="{00000000-0005-0000-0000-0000AF0A0000}"/>
    <cellStyle name="Notas 3 4 2 4" xfId="2493" xr:uid="{00000000-0005-0000-0000-0000B00A0000}"/>
    <cellStyle name="Notas 3 4 2 5" xfId="2494" xr:uid="{00000000-0005-0000-0000-0000B10A0000}"/>
    <cellStyle name="Notas 3 4 3" xfId="2495" xr:uid="{00000000-0005-0000-0000-0000B20A0000}"/>
    <cellStyle name="Notas 3 4 4" xfId="2496" xr:uid="{00000000-0005-0000-0000-0000B30A0000}"/>
    <cellStyle name="Notas 3 4 5" xfId="2497" xr:uid="{00000000-0005-0000-0000-0000B40A0000}"/>
    <cellStyle name="Notas 3 4 6" xfId="2498" xr:uid="{00000000-0005-0000-0000-0000B50A0000}"/>
    <cellStyle name="Notas 3 5" xfId="2499" xr:uid="{00000000-0005-0000-0000-0000B60A0000}"/>
    <cellStyle name="Notas 3 5 2" xfId="2500" xr:uid="{00000000-0005-0000-0000-0000B70A0000}"/>
    <cellStyle name="Notas 3 5 2 2" xfId="2501" xr:uid="{00000000-0005-0000-0000-0000B80A0000}"/>
    <cellStyle name="Notas 3 5 2 3" xfId="2502" xr:uid="{00000000-0005-0000-0000-0000B90A0000}"/>
    <cellStyle name="Notas 3 5 2 4" xfId="2503" xr:uid="{00000000-0005-0000-0000-0000BA0A0000}"/>
    <cellStyle name="Notas 3 5 2 5" xfId="2504" xr:uid="{00000000-0005-0000-0000-0000BB0A0000}"/>
    <cellStyle name="Notas 3 5 3" xfId="2505" xr:uid="{00000000-0005-0000-0000-0000BC0A0000}"/>
    <cellStyle name="Notas 3 5 4" xfId="2506" xr:uid="{00000000-0005-0000-0000-0000BD0A0000}"/>
    <cellStyle name="Notas 3 5 5" xfId="2507" xr:uid="{00000000-0005-0000-0000-0000BE0A0000}"/>
    <cellStyle name="Notas 3 5 6" xfId="2508" xr:uid="{00000000-0005-0000-0000-0000BF0A0000}"/>
    <cellStyle name="Notas 3 6" xfId="2509" xr:uid="{00000000-0005-0000-0000-0000C00A0000}"/>
    <cellStyle name="Notas 3 6 2" xfId="2510" xr:uid="{00000000-0005-0000-0000-0000C10A0000}"/>
    <cellStyle name="Notas 3 6 3" xfId="2511" xr:uid="{00000000-0005-0000-0000-0000C20A0000}"/>
    <cellStyle name="Notas 3 6 4" xfId="2512" xr:uid="{00000000-0005-0000-0000-0000C30A0000}"/>
    <cellStyle name="Notas 3 6 5" xfId="2513" xr:uid="{00000000-0005-0000-0000-0000C40A0000}"/>
    <cellStyle name="Notas 3 7" xfId="2514" xr:uid="{00000000-0005-0000-0000-0000C50A0000}"/>
    <cellStyle name="Notas 3 8" xfId="2515" xr:uid="{00000000-0005-0000-0000-0000C60A0000}"/>
    <cellStyle name="Notas 3 9" xfId="2516" xr:uid="{00000000-0005-0000-0000-0000C70A0000}"/>
    <cellStyle name="Notas 30" xfId="2517" xr:uid="{00000000-0005-0000-0000-0000C80A0000}"/>
    <cellStyle name="Notas 31" xfId="2518" xr:uid="{00000000-0005-0000-0000-0000C90A0000}"/>
    <cellStyle name="Notas 32" xfId="2519" xr:uid="{00000000-0005-0000-0000-0000CA0A0000}"/>
    <cellStyle name="Notas 33" xfId="2520" xr:uid="{00000000-0005-0000-0000-0000CB0A0000}"/>
    <cellStyle name="Notas 34" xfId="2521" xr:uid="{00000000-0005-0000-0000-0000CC0A0000}"/>
    <cellStyle name="Notas 35" xfId="2522" xr:uid="{00000000-0005-0000-0000-0000CD0A0000}"/>
    <cellStyle name="Notas 36" xfId="2523" xr:uid="{00000000-0005-0000-0000-0000CE0A0000}"/>
    <cellStyle name="Notas 37" xfId="2524" xr:uid="{00000000-0005-0000-0000-0000CF0A0000}"/>
    <cellStyle name="Notas 4" xfId="2525" xr:uid="{00000000-0005-0000-0000-0000D00A0000}"/>
    <cellStyle name="Notas 4 10" xfId="2526" xr:uid="{00000000-0005-0000-0000-0000D10A0000}"/>
    <cellStyle name="Notas 4 2" xfId="2527" xr:uid="{00000000-0005-0000-0000-0000D20A0000}"/>
    <cellStyle name="Notas 4 2 2" xfId="2528" xr:uid="{00000000-0005-0000-0000-0000D30A0000}"/>
    <cellStyle name="Notas 4 2 2 2" xfId="2529" xr:uid="{00000000-0005-0000-0000-0000D40A0000}"/>
    <cellStyle name="Notas 4 2 2 3" xfId="2530" xr:uid="{00000000-0005-0000-0000-0000D50A0000}"/>
    <cellStyle name="Notas 4 2 2 4" xfId="2531" xr:uid="{00000000-0005-0000-0000-0000D60A0000}"/>
    <cellStyle name="Notas 4 2 2 5" xfId="2532" xr:uid="{00000000-0005-0000-0000-0000D70A0000}"/>
    <cellStyle name="Notas 4 2 3" xfId="2533" xr:uid="{00000000-0005-0000-0000-0000D80A0000}"/>
    <cellStyle name="Notas 4 2 4" xfId="2534" xr:uid="{00000000-0005-0000-0000-0000D90A0000}"/>
    <cellStyle name="Notas 4 2 5" xfId="2535" xr:uid="{00000000-0005-0000-0000-0000DA0A0000}"/>
    <cellStyle name="Notas 4 2 6" xfId="2536" xr:uid="{00000000-0005-0000-0000-0000DB0A0000}"/>
    <cellStyle name="Notas 4 3" xfId="2537" xr:uid="{00000000-0005-0000-0000-0000DC0A0000}"/>
    <cellStyle name="Notas 4 3 2" xfId="2538" xr:uid="{00000000-0005-0000-0000-0000DD0A0000}"/>
    <cellStyle name="Notas 4 3 2 2" xfId="2539" xr:uid="{00000000-0005-0000-0000-0000DE0A0000}"/>
    <cellStyle name="Notas 4 3 2 3" xfId="2540" xr:uid="{00000000-0005-0000-0000-0000DF0A0000}"/>
    <cellStyle name="Notas 4 3 2 4" xfId="2541" xr:uid="{00000000-0005-0000-0000-0000E00A0000}"/>
    <cellStyle name="Notas 4 3 2 5" xfId="2542" xr:uid="{00000000-0005-0000-0000-0000E10A0000}"/>
    <cellStyle name="Notas 4 3 3" xfId="2543" xr:uid="{00000000-0005-0000-0000-0000E20A0000}"/>
    <cellStyle name="Notas 4 3 4" xfId="2544" xr:uid="{00000000-0005-0000-0000-0000E30A0000}"/>
    <cellStyle name="Notas 4 3 5" xfId="2545" xr:uid="{00000000-0005-0000-0000-0000E40A0000}"/>
    <cellStyle name="Notas 4 3 6" xfId="2546" xr:uid="{00000000-0005-0000-0000-0000E50A0000}"/>
    <cellStyle name="Notas 4 4" xfId="2547" xr:uid="{00000000-0005-0000-0000-0000E60A0000}"/>
    <cellStyle name="Notas 4 4 2" xfId="2548" xr:uid="{00000000-0005-0000-0000-0000E70A0000}"/>
    <cellStyle name="Notas 4 4 2 2" xfId="2549" xr:uid="{00000000-0005-0000-0000-0000E80A0000}"/>
    <cellStyle name="Notas 4 4 2 3" xfId="2550" xr:uid="{00000000-0005-0000-0000-0000E90A0000}"/>
    <cellStyle name="Notas 4 4 2 4" xfId="2551" xr:uid="{00000000-0005-0000-0000-0000EA0A0000}"/>
    <cellStyle name="Notas 4 4 2 5" xfId="2552" xr:uid="{00000000-0005-0000-0000-0000EB0A0000}"/>
    <cellStyle name="Notas 4 4 3" xfId="2553" xr:uid="{00000000-0005-0000-0000-0000EC0A0000}"/>
    <cellStyle name="Notas 4 4 4" xfId="2554" xr:uid="{00000000-0005-0000-0000-0000ED0A0000}"/>
    <cellStyle name="Notas 4 4 5" xfId="2555" xr:uid="{00000000-0005-0000-0000-0000EE0A0000}"/>
    <cellStyle name="Notas 4 4 6" xfId="2556" xr:uid="{00000000-0005-0000-0000-0000EF0A0000}"/>
    <cellStyle name="Notas 4 5" xfId="2557" xr:uid="{00000000-0005-0000-0000-0000F00A0000}"/>
    <cellStyle name="Notas 4 5 2" xfId="2558" xr:uid="{00000000-0005-0000-0000-0000F10A0000}"/>
    <cellStyle name="Notas 4 5 2 2" xfId="2559" xr:uid="{00000000-0005-0000-0000-0000F20A0000}"/>
    <cellStyle name="Notas 4 5 2 3" xfId="2560" xr:uid="{00000000-0005-0000-0000-0000F30A0000}"/>
    <cellStyle name="Notas 4 5 2 4" xfId="2561" xr:uid="{00000000-0005-0000-0000-0000F40A0000}"/>
    <cellStyle name="Notas 4 5 2 5" xfId="2562" xr:uid="{00000000-0005-0000-0000-0000F50A0000}"/>
    <cellStyle name="Notas 4 5 3" xfId="2563" xr:uid="{00000000-0005-0000-0000-0000F60A0000}"/>
    <cellStyle name="Notas 4 5 4" xfId="2564" xr:uid="{00000000-0005-0000-0000-0000F70A0000}"/>
    <cellStyle name="Notas 4 5 5" xfId="2565" xr:uid="{00000000-0005-0000-0000-0000F80A0000}"/>
    <cellStyle name="Notas 4 5 6" xfId="2566" xr:uid="{00000000-0005-0000-0000-0000F90A0000}"/>
    <cellStyle name="Notas 4 6" xfId="2567" xr:uid="{00000000-0005-0000-0000-0000FA0A0000}"/>
    <cellStyle name="Notas 4 6 2" xfId="2568" xr:uid="{00000000-0005-0000-0000-0000FB0A0000}"/>
    <cellStyle name="Notas 4 6 3" xfId="2569" xr:uid="{00000000-0005-0000-0000-0000FC0A0000}"/>
    <cellStyle name="Notas 4 6 4" xfId="2570" xr:uid="{00000000-0005-0000-0000-0000FD0A0000}"/>
    <cellStyle name="Notas 4 6 5" xfId="2571" xr:uid="{00000000-0005-0000-0000-0000FE0A0000}"/>
    <cellStyle name="Notas 4 7" xfId="2572" xr:uid="{00000000-0005-0000-0000-0000FF0A0000}"/>
    <cellStyle name="Notas 4 8" xfId="2573" xr:uid="{00000000-0005-0000-0000-0000000B0000}"/>
    <cellStyle name="Notas 4 9" xfId="2574" xr:uid="{00000000-0005-0000-0000-0000010B0000}"/>
    <cellStyle name="Notas 5" xfId="2575" xr:uid="{00000000-0005-0000-0000-0000020B0000}"/>
    <cellStyle name="Notas 5 10" xfId="2576" xr:uid="{00000000-0005-0000-0000-0000030B0000}"/>
    <cellStyle name="Notas 5 2" xfId="2577" xr:uid="{00000000-0005-0000-0000-0000040B0000}"/>
    <cellStyle name="Notas 5 2 2" xfId="2578" xr:uid="{00000000-0005-0000-0000-0000050B0000}"/>
    <cellStyle name="Notas 5 2 2 2" xfId="2579" xr:uid="{00000000-0005-0000-0000-0000060B0000}"/>
    <cellStyle name="Notas 5 2 2 3" xfId="2580" xr:uid="{00000000-0005-0000-0000-0000070B0000}"/>
    <cellStyle name="Notas 5 2 2 4" xfId="2581" xr:uid="{00000000-0005-0000-0000-0000080B0000}"/>
    <cellStyle name="Notas 5 2 2 5" xfId="2582" xr:uid="{00000000-0005-0000-0000-0000090B0000}"/>
    <cellStyle name="Notas 5 2 3" xfId="2583" xr:uid="{00000000-0005-0000-0000-00000A0B0000}"/>
    <cellStyle name="Notas 5 2 4" xfId="2584" xr:uid="{00000000-0005-0000-0000-00000B0B0000}"/>
    <cellStyle name="Notas 5 2 5" xfId="2585" xr:uid="{00000000-0005-0000-0000-00000C0B0000}"/>
    <cellStyle name="Notas 5 2 6" xfId="2586" xr:uid="{00000000-0005-0000-0000-00000D0B0000}"/>
    <cellStyle name="Notas 5 3" xfId="2587" xr:uid="{00000000-0005-0000-0000-00000E0B0000}"/>
    <cellStyle name="Notas 5 3 2" xfId="2588" xr:uid="{00000000-0005-0000-0000-00000F0B0000}"/>
    <cellStyle name="Notas 5 3 2 2" xfId="2589" xr:uid="{00000000-0005-0000-0000-0000100B0000}"/>
    <cellStyle name="Notas 5 3 2 3" xfId="2590" xr:uid="{00000000-0005-0000-0000-0000110B0000}"/>
    <cellStyle name="Notas 5 3 2 4" xfId="2591" xr:uid="{00000000-0005-0000-0000-0000120B0000}"/>
    <cellStyle name="Notas 5 3 2 5" xfId="2592" xr:uid="{00000000-0005-0000-0000-0000130B0000}"/>
    <cellStyle name="Notas 5 3 3" xfId="2593" xr:uid="{00000000-0005-0000-0000-0000140B0000}"/>
    <cellStyle name="Notas 5 3 4" xfId="2594" xr:uid="{00000000-0005-0000-0000-0000150B0000}"/>
    <cellStyle name="Notas 5 3 5" xfId="2595" xr:uid="{00000000-0005-0000-0000-0000160B0000}"/>
    <cellStyle name="Notas 5 3 6" xfId="2596" xr:uid="{00000000-0005-0000-0000-0000170B0000}"/>
    <cellStyle name="Notas 5 4" xfId="2597" xr:uid="{00000000-0005-0000-0000-0000180B0000}"/>
    <cellStyle name="Notas 5 4 2" xfId="2598" xr:uid="{00000000-0005-0000-0000-0000190B0000}"/>
    <cellStyle name="Notas 5 4 2 2" xfId="2599" xr:uid="{00000000-0005-0000-0000-00001A0B0000}"/>
    <cellStyle name="Notas 5 4 2 3" xfId="2600" xr:uid="{00000000-0005-0000-0000-00001B0B0000}"/>
    <cellStyle name="Notas 5 4 2 4" xfId="2601" xr:uid="{00000000-0005-0000-0000-00001C0B0000}"/>
    <cellStyle name="Notas 5 4 2 5" xfId="2602" xr:uid="{00000000-0005-0000-0000-00001D0B0000}"/>
    <cellStyle name="Notas 5 4 3" xfId="2603" xr:uid="{00000000-0005-0000-0000-00001E0B0000}"/>
    <cellStyle name="Notas 5 4 4" xfId="2604" xr:uid="{00000000-0005-0000-0000-00001F0B0000}"/>
    <cellStyle name="Notas 5 4 5" xfId="2605" xr:uid="{00000000-0005-0000-0000-0000200B0000}"/>
    <cellStyle name="Notas 5 4 6" xfId="2606" xr:uid="{00000000-0005-0000-0000-0000210B0000}"/>
    <cellStyle name="Notas 5 5" xfId="2607" xr:uid="{00000000-0005-0000-0000-0000220B0000}"/>
    <cellStyle name="Notas 5 5 2" xfId="2608" xr:uid="{00000000-0005-0000-0000-0000230B0000}"/>
    <cellStyle name="Notas 5 5 2 2" xfId="2609" xr:uid="{00000000-0005-0000-0000-0000240B0000}"/>
    <cellStyle name="Notas 5 5 2 3" xfId="2610" xr:uid="{00000000-0005-0000-0000-0000250B0000}"/>
    <cellStyle name="Notas 5 5 2 4" xfId="2611" xr:uid="{00000000-0005-0000-0000-0000260B0000}"/>
    <cellStyle name="Notas 5 5 2 5" xfId="2612" xr:uid="{00000000-0005-0000-0000-0000270B0000}"/>
    <cellStyle name="Notas 5 5 3" xfId="2613" xr:uid="{00000000-0005-0000-0000-0000280B0000}"/>
    <cellStyle name="Notas 5 5 4" xfId="2614" xr:uid="{00000000-0005-0000-0000-0000290B0000}"/>
    <cellStyle name="Notas 5 5 5" xfId="2615" xr:uid="{00000000-0005-0000-0000-00002A0B0000}"/>
    <cellStyle name="Notas 5 5 6" xfId="2616" xr:uid="{00000000-0005-0000-0000-00002B0B0000}"/>
    <cellStyle name="Notas 5 6" xfId="2617" xr:uid="{00000000-0005-0000-0000-00002C0B0000}"/>
    <cellStyle name="Notas 5 6 2" xfId="2618" xr:uid="{00000000-0005-0000-0000-00002D0B0000}"/>
    <cellStyle name="Notas 5 6 3" xfId="2619" xr:uid="{00000000-0005-0000-0000-00002E0B0000}"/>
    <cellStyle name="Notas 5 6 4" xfId="2620" xr:uid="{00000000-0005-0000-0000-00002F0B0000}"/>
    <cellStyle name="Notas 5 6 5" xfId="2621" xr:uid="{00000000-0005-0000-0000-0000300B0000}"/>
    <cellStyle name="Notas 5 7" xfId="2622" xr:uid="{00000000-0005-0000-0000-0000310B0000}"/>
    <cellStyle name="Notas 5 8" xfId="2623" xr:uid="{00000000-0005-0000-0000-0000320B0000}"/>
    <cellStyle name="Notas 5 9" xfId="2624" xr:uid="{00000000-0005-0000-0000-0000330B0000}"/>
    <cellStyle name="Notas 6" xfId="2625" xr:uid="{00000000-0005-0000-0000-0000340B0000}"/>
    <cellStyle name="Notas 6 10" xfId="2626" xr:uid="{00000000-0005-0000-0000-0000350B0000}"/>
    <cellStyle name="Notas 6 2" xfId="2627" xr:uid="{00000000-0005-0000-0000-0000360B0000}"/>
    <cellStyle name="Notas 6 2 2" xfId="2628" xr:uid="{00000000-0005-0000-0000-0000370B0000}"/>
    <cellStyle name="Notas 6 2 2 2" xfId="2629" xr:uid="{00000000-0005-0000-0000-0000380B0000}"/>
    <cellStyle name="Notas 6 2 2 3" xfId="2630" xr:uid="{00000000-0005-0000-0000-0000390B0000}"/>
    <cellStyle name="Notas 6 2 2 4" xfId="2631" xr:uid="{00000000-0005-0000-0000-00003A0B0000}"/>
    <cellStyle name="Notas 6 2 2 5" xfId="2632" xr:uid="{00000000-0005-0000-0000-00003B0B0000}"/>
    <cellStyle name="Notas 6 2 3" xfId="2633" xr:uid="{00000000-0005-0000-0000-00003C0B0000}"/>
    <cellStyle name="Notas 6 2 4" xfId="2634" xr:uid="{00000000-0005-0000-0000-00003D0B0000}"/>
    <cellStyle name="Notas 6 2 5" xfId="2635" xr:uid="{00000000-0005-0000-0000-00003E0B0000}"/>
    <cellStyle name="Notas 6 2 6" xfId="2636" xr:uid="{00000000-0005-0000-0000-00003F0B0000}"/>
    <cellStyle name="Notas 6 3" xfId="2637" xr:uid="{00000000-0005-0000-0000-0000400B0000}"/>
    <cellStyle name="Notas 6 3 2" xfId="2638" xr:uid="{00000000-0005-0000-0000-0000410B0000}"/>
    <cellStyle name="Notas 6 3 2 2" xfId="2639" xr:uid="{00000000-0005-0000-0000-0000420B0000}"/>
    <cellStyle name="Notas 6 3 2 3" xfId="2640" xr:uid="{00000000-0005-0000-0000-0000430B0000}"/>
    <cellStyle name="Notas 6 3 2 4" xfId="2641" xr:uid="{00000000-0005-0000-0000-0000440B0000}"/>
    <cellStyle name="Notas 6 3 2 5" xfId="2642" xr:uid="{00000000-0005-0000-0000-0000450B0000}"/>
    <cellStyle name="Notas 6 3 3" xfId="2643" xr:uid="{00000000-0005-0000-0000-0000460B0000}"/>
    <cellStyle name="Notas 6 3 4" xfId="2644" xr:uid="{00000000-0005-0000-0000-0000470B0000}"/>
    <cellStyle name="Notas 6 3 5" xfId="2645" xr:uid="{00000000-0005-0000-0000-0000480B0000}"/>
    <cellStyle name="Notas 6 3 6" xfId="2646" xr:uid="{00000000-0005-0000-0000-0000490B0000}"/>
    <cellStyle name="Notas 6 4" xfId="2647" xr:uid="{00000000-0005-0000-0000-00004A0B0000}"/>
    <cellStyle name="Notas 6 4 2" xfId="2648" xr:uid="{00000000-0005-0000-0000-00004B0B0000}"/>
    <cellStyle name="Notas 6 4 2 2" xfId="2649" xr:uid="{00000000-0005-0000-0000-00004C0B0000}"/>
    <cellStyle name="Notas 6 4 2 3" xfId="2650" xr:uid="{00000000-0005-0000-0000-00004D0B0000}"/>
    <cellStyle name="Notas 6 4 2 4" xfId="2651" xr:uid="{00000000-0005-0000-0000-00004E0B0000}"/>
    <cellStyle name="Notas 6 4 2 5" xfId="2652" xr:uid="{00000000-0005-0000-0000-00004F0B0000}"/>
    <cellStyle name="Notas 6 4 3" xfId="2653" xr:uid="{00000000-0005-0000-0000-0000500B0000}"/>
    <cellStyle name="Notas 6 4 4" xfId="2654" xr:uid="{00000000-0005-0000-0000-0000510B0000}"/>
    <cellStyle name="Notas 6 4 5" xfId="2655" xr:uid="{00000000-0005-0000-0000-0000520B0000}"/>
    <cellStyle name="Notas 6 4 6" xfId="2656" xr:uid="{00000000-0005-0000-0000-0000530B0000}"/>
    <cellStyle name="Notas 6 5" xfId="2657" xr:uid="{00000000-0005-0000-0000-0000540B0000}"/>
    <cellStyle name="Notas 6 5 2" xfId="2658" xr:uid="{00000000-0005-0000-0000-0000550B0000}"/>
    <cellStyle name="Notas 6 5 2 2" xfId="2659" xr:uid="{00000000-0005-0000-0000-0000560B0000}"/>
    <cellStyle name="Notas 6 5 2 3" xfId="2660" xr:uid="{00000000-0005-0000-0000-0000570B0000}"/>
    <cellStyle name="Notas 6 5 2 4" xfId="2661" xr:uid="{00000000-0005-0000-0000-0000580B0000}"/>
    <cellStyle name="Notas 6 5 2 5" xfId="2662" xr:uid="{00000000-0005-0000-0000-0000590B0000}"/>
    <cellStyle name="Notas 6 5 3" xfId="2663" xr:uid="{00000000-0005-0000-0000-00005A0B0000}"/>
    <cellStyle name="Notas 6 5 4" xfId="2664" xr:uid="{00000000-0005-0000-0000-00005B0B0000}"/>
    <cellStyle name="Notas 6 5 5" xfId="2665" xr:uid="{00000000-0005-0000-0000-00005C0B0000}"/>
    <cellStyle name="Notas 6 5 6" xfId="2666" xr:uid="{00000000-0005-0000-0000-00005D0B0000}"/>
    <cellStyle name="Notas 6 6" xfId="2667" xr:uid="{00000000-0005-0000-0000-00005E0B0000}"/>
    <cellStyle name="Notas 6 6 2" xfId="2668" xr:uid="{00000000-0005-0000-0000-00005F0B0000}"/>
    <cellStyle name="Notas 6 6 3" xfId="2669" xr:uid="{00000000-0005-0000-0000-0000600B0000}"/>
    <cellStyle name="Notas 6 6 4" xfId="2670" xr:uid="{00000000-0005-0000-0000-0000610B0000}"/>
    <cellStyle name="Notas 6 6 5" xfId="2671" xr:uid="{00000000-0005-0000-0000-0000620B0000}"/>
    <cellStyle name="Notas 6 7" xfId="2672" xr:uid="{00000000-0005-0000-0000-0000630B0000}"/>
    <cellStyle name="Notas 6 8" xfId="2673" xr:uid="{00000000-0005-0000-0000-0000640B0000}"/>
    <cellStyle name="Notas 6 9" xfId="2674" xr:uid="{00000000-0005-0000-0000-0000650B0000}"/>
    <cellStyle name="Notas 7" xfId="2675" xr:uid="{00000000-0005-0000-0000-0000660B0000}"/>
    <cellStyle name="Notas 7 10" xfId="2676" xr:uid="{00000000-0005-0000-0000-0000670B0000}"/>
    <cellStyle name="Notas 7 2" xfId="2677" xr:uid="{00000000-0005-0000-0000-0000680B0000}"/>
    <cellStyle name="Notas 7 2 2" xfId="2678" xr:uid="{00000000-0005-0000-0000-0000690B0000}"/>
    <cellStyle name="Notas 7 2 2 2" xfId="2679" xr:uid="{00000000-0005-0000-0000-00006A0B0000}"/>
    <cellStyle name="Notas 7 2 2 3" xfId="2680" xr:uid="{00000000-0005-0000-0000-00006B0B0000}"/>
    <cellStyle name="Notas 7 2 2 4" xfId="2681" xr:uid="{00000000-0005-0000-0000-00006C0B0000}"/>
    <cellStyle name="Notas 7 2 2 5" xfId="2682" xr:uid="{00000000-0005-0000-0000-00006D0B0000}"/>
    <cellStyle name="Notas 7 2 3" xfId="2683" xr:uid="{00000000-0005-0000-0000-00006E0B0000}"/>
    <cellStyle name="Notas 7 2 4" xfId="2684" xr:uid="{00000000-0005-0000-0000-00006F0B0000}"/>
    <cellStyle name="Notas 7 2 5" xfId="2685" xr:uid="{00000000-0005-0000-0000-0000700B0000}"/>
    <cellStyle name="Notas 7 2 6" xfId="2686" xr:uid="{00000000-0005-0000-0000-0000710B0000}"/>
    <cellStyle name="Notas 7 3" xfId="2687" xr:uid="{00000000-0005-0000-0000-0000720B0000}"/>
    <cellStyle name="Notas 7 3 2" xfId="2688" xr:uid="{00000000-0005-0000-0000-0000730B0000}"/>
    <cellStyle name="Notas 7 3 2 2" xfId="2689" xr:uid="{00000000-0005-0000-0000-0000740B0000}"/>
    <cellStyle name="Notas 7 3 2 3" xfId="2690" xr:uid="{00000000-0005-0000-0000-0000750B0000}"/>
    <cellStyle name="Notas 7 3 2 4" xfId="2691" xr:uid="{00000000-0005-0000-0000-0000760B0000}"/>
    <cellStyle name="Notas 7 3 2 5" xfId="2692" xr:uid="{00000000-0005-0000-0000-0000770B0000}"/>
    <cellStyle name="Notas 7 3 3" xfId="2693" xr:uid="{00000000-0005-0000-0000-0000780B0000}"/>
    <cellStyle name="Notas 7 3 4" xfId="2694" xr:uid="{00000000-0005-0000-0000-0000790B0000}"/>
    <cellStyle name="Notas 7 3 5" xfId="2695" xr:uid="{00000000-0005-0000-0000-00007A0B0000}"/>
    <cellStyle name="Notas 7 3 6" xfId="2696" xr:uid="{00000000-0005-0000-0000-00007B0B0000}"/>
    <cellStyle name="Notas 7 4" xfId="2697" xr:uid="{00000000-0005-0000-0000-00007C0B0000}"/>
    <cellStyle name="Notas 7 4 2" xfId="2698" xr:uid="{00000000-0005-0000-0000-00007D0B0000}"/>
    <cellStyle name="Notas 7 4 2 2" xfId="2699" xr:uid="{00000000-0005-0000-0000-00007E0B0000}"/>
    <cellStyle name="Notas 7 4 2 3" xfId="2700" xr:uid="{00000000-0005-0000-0000-00007F0B0000}"/>
    <cellStyle name="Notas 7 4 2 4" xfId="2701" xr:uid="{00000000-0005-0000-0000-0000800B0000}"/>
    <cellStyle name="Notas 7 4 2 5" xfId="2702" xr:uid="{00000000-0005-0000-0000-0000810B0000}"/>
    <cellStyle name="Notas 7 4 3" xfId="2703" xr:uid="{00000000-0005-0000-0000-0000820B0000}"/>
    <cellStyle name="Notas 7 4 4" xfId="2704" xr:uid="{00000000-0005-0000-0000-0000830B0000}"/>
    <cellStyle name="Notas 7 4 5" xfId="2705" xr:uid="{00000000-0005-0000-0000-0000840B0000}"/>
    <cellStyle name="Notas 7 4 6" xfId="2706" xr:uid="{00000000-0005-0000-0000-0000850B0000}"/>
    <cellStyle name="Notas 7 5" xfId="2707" xr:uid="{00000000-0005-0000-0000-0000860B0000}"/>
    <cellStyle name="Notas 7 5 2" xfId="2708" xr:uid="{00000000-0005-0000-0000-0000870B0000}"/>
    <cellStyle name="Notas 7 5 2 2" xfId="2709" xr:uid="{00000000-0005-0000-0000-0000880B0000}"/>
    <cellStyle name="Notas 7 5 2 3" xfId="2710" xr:uid="{00000000-0005-0000-0000-0000890B0000}"/>
    <cellStyle name="Notas 7 5 2 4" xfId="2711" xr:uid="{00000000-0005-0000-0000-00008A0B0000}"/>
    <cellStyle name="Notas 7 5 2 5" xfId="2712" xr:uid="{00000000-0005-0000-0000-00008B0B0000}"/>
    <cellStyle name="Notas 7 5 3" xfId="2713" xr:uid="{00000000-0005-0000-0000-00008C0B0000}"/>
    <cellStyle name="Notas 7 5 4" xfId="2714" xr:uid="{00000000-0005-0000-0000-00008D0B0000}"/>
    <cellStyle name="Notas 7 5 5" xfId="2715" xr:uid="{00000000-0005-0000-0000-00008E0B0000}"/>
    <cellStyle name="Notas 7 5 6" xfId="2716" xr:uid="{00000000-0005-0000-0000-00008F0B0000}"/>
    <cellStyle name="Notas 7 6" xfId="2717" xr:uid="{00000000-0005-0000-0000-0000900B0000}"/>
    <cellStyle name="Notas 7 6 2" xfId="2718" xr:uid="{00000000-0005-0000-0000-0000910B0000}"/>
    <cellStyle name="Notas 7 6 3" xfId="2719" xr:uid="{00000000-0005-0000-0000-0000920B0000}"/>
    <cellStyle name="Notas 7 6 4" xfId="2720" xr:uid="{00000000-0005-0000-0000-0000930B0000}"/>
    <cellStyle name="Notas 7 6 5" xfId="2721" xr:uid="{00000000-0005-0000-0000-0000940B0000}"/>
    <cellStyle name="Notas 7 7" xfId="2722" xr:uid="{00000000-0005-0000-0000-0000950B0000}"/>
    <cellStyle name="Notas 7 8" xfId="2723" xr:uid="{00000000-0005-0000-0000-0000960B0000}"/>
    <cellStyle name="Notas 7 9" xfId="2724" xr:uid="{00000000-0005-0000-0000-0000970B0000}"/>
    <cellStyle name="Notas 8" xfId="2725" xr:uid="{00000000-0005-0000-0000-0000980B0000}"/>
    <cellStyle name="Notas 8 2" xfId="2726" xr:uid="{00000000-0005-0000-0000-0000990B0000}"/>
    <cellStyle name="Notas 8 2 2" xfId="2727" xr:uid="{00000000-0005-0000-0000-00009A0B0000}"/>
    <cellStyle name="Notas 8 2 3" xfId="2728" xr:uid="{00000000-0005-0000-0000-00009B0B0000}"/>
    <cellStyle name="Notas 8 2 4" xfId="2729" xr:uid="{00000000-0005-0000-0000-00009C0B0000}"/>
    <cellStyle name="Notas 8 2 5" xfId="2730" xr:uid="{00000000-0005-0000-0000-00009D0B0000}"/>
    <cellStyle name="Notas 8 3" xfId="2731" xr:uid="{00000000-0005-0000-0000-00009E0B0000}"/>
    <cellStyle name="Notas 8 4" xfId="2732" xr:uid="{00000000-0005-0000-0000-00009F0B0000}"/>
    <cellStyle name="Notas 8 5" xfId="2733" xr:uid="{00000000-0005-0000-0000-0000A00B0000}"/>
    <cellStyle name="Notas 8 6" xfId="2734" xr:uid="{00000000-0005-0000-0000-0000A10B0000}"/>
    <cellStyle name="Notas 9" xfId="2735" xr:uid="{00000000-0005-0000-0000-0000A20B0000}"/>
    <cellStyle name="Notas 9 2" xfId="2736" xr:uid="{00000000-0005-0000-0000-0000A30B0000}"/>
    <cellStyle name="Notas 9 2 2" xfId="2737" xr:uid="{00000000-0005-0000-0000-0000A40B0000}"/>
    <cellStyle name="Notas 9 2 3" xfId="2738" xr:uid="{00000000-0005-0000-0000-0000A50B0000}"/>
    <cellStyle name="Notas 9 2 4" xfId="2739" xr:uid="{00000000-0005-0000-0000-0000A60B0000}"/>
    <cellStyle name="Notas 9 2 5" xfId="2740" xr:uid="{00000000-0005-0000-0000-0000A70B0000}"/>
    <cellStyle name="Notas 9 3" xfId="2741" xr:uid="{00000000-0005-0000-0000-0000A80B0000}"/>
    <cellStyle name="Notas 9 4" xfId="2742" xr:uid="{00000000-0005-0000-0000-0000A90B0000}"/>
    <cellStyle name="Notas 9 5" xfId="2743" xr:uid="{00000000-0005-0000-0000-0000AA0B0000}"/>
    <cellStyle name="Notas 9 6" xfId="2744" xr:uid="{00000000-0005-0000-0000-0000AB0B0000}"/>
    <cellStyle name="Porcentaje" xfId="1" builtinId="5"/>
    <cellStyle name="Porcentaje 2" xfId="2745" xr:uid="{00000000-0005-0000-0000-0000AD0B0000}"/>
    <cellStyle name="Porcentaje 2 2" xfId="3041" xr:uid="{00000000-0005-0000-0000-0000AE0B0000}"/>
    <cellStyle name="Porcentaje 3" xfId="2746" xr:uid="{00000000-0005-0000-0000-0000AF0B0000}"/>
    <cellStyle name="Porcentaje 4" xfId="2747" xr:uid="{00000000-0005-0000-0000-0000B00B0000}"/>
    <cellStyle name="Porcentaje 5" xfId="2748" xr:uid="{00000000-0005-0000-0000-0000B10B0000}"/>
    <cellStyle name="Porcentaje 5 2" xfId="2749" xr:uid="{00000000-0005-0000-0000-0000B20B0000}"/>
    <cellStyle name="Porcentual 2" xfId="2750" xr:uid="{00000000-0005-0000-0000-0000B30B0000}"/>
    <cellStyle name="Porcentual 2 2" xfId="2751" xr:uid="{00000000-0005-0000-0000-0000B40B0000}"/>
    <cellStyle name="Porcentual 2 3" xfId="2752" xr:uid="{00000000-0005-0000-0000-0000B50B0000}"/>
    <cellStyle name="Porcentual 2 3 2" xfId="2753" xr:uid="{00000000-0005-0000-0000-0000B60B0000}"/>
    <cellStyle name="Porcentual 3" xfId="2754" xr:uid="{00000000-0005-0000-0000-0000B70B0000}"/>
    <cellStyle name="Porcentual 4" xfId="2755" xr:uid="{00000000-0005-0000-0000-0000B80B0000}"/>
    <cellStyle name="Salida 2" xfId="2756" xr:uid="{00000000-0005-0000-0000-0000B90B0000}"/>
    <cellStyle name="Salida 3" xfId="2757" xr:uid="{00000000-0005-0000-0000-0000BA0B0000}"/>
    <cellStyle name="Salida 4" xfId="2758" xr:uid="{00000000-0005-0000-0000-0000BB0B0000}"/>
    <cellStyle name="Salida 5" xfId="2759" xr:uid="{00000000-0005-0000-0000-0000BC0B0000}"/>
    <cellStyle name="Salida 6" xfId="2760" xr:uid="{00000000-0005-0000-0000-0000BD0B0000}"/>
    <cellStyle name="TableStyleLight1" xfId="2761" xr:uid="{00000000-0005-0000-0000-0000BE0B0000}"/>
    <cellStyle name="Texto de advertencia 2" xfId="2762" xr:uid="{00000000-0005-0000-0000-0000BF0B0000}"/>
    <cellStyle name="Texto de advertencia 3" xfId="2763" xr:uid="{00000000-0005-0000-0000-0000C00B0000}"/>
    <cellStyle name="Texto de advertencia 4" xfId="2764" xr:uid="{00000000-0005-0000-0000-0000C10B0000}"/>
    <cellStyle name="Texto de advertencia 5" xfId="2765" xr:uid="{00000000-0005-0000-0000-0000C20B0000}"/>
    <cellStyle name="Texto de advertencia 6" xfId="2766" xr:uid="{00000000-0005-0000-0000-0000C30B0000}"/>
    <cellStyle name="Texto explicativo 2" xfId="2767" xr:uid="{00000000-0005-0000-0000-0000C40B0000}"/>
    <cellStyle name="Texto explicativo 3" xfId="2768" xr:uid="{00000000-0005-0000-0000-0000C50B0000}"/>
    <cellStyle name="Texto explicativo 4" xfId="2769" xr:uid="{00000000-0005-0000-0000-0000C60B0000}"/>
    <cellStyle name="Texto explicativo 5" xfId="2770" xr:uid="{00000000-0005-0000-0000-0000C70B0000}"/>
    <cellStyle name="Texto explicativo 6" xfId="2771" xr:uid="{00000000-0005-0000-0000-0000C80B0000}"/>
    <cellStyle name="Título 1 2" xfId="2772" xr:uid="{00000000-0005-0000-0000-0000C90B0000}"/>
    <cellStyle name="Título 1 3" xfId="2773" xr:uid="{00000000-0005-0000-0000-0000CA0B0000}"/>
    <cellStyle name="Título 1 4" xfId="2774" xr:uid="{00000000-0005-0000-0000-0000CB0B0000}"/>
    <cellStyle name="Título 1 5" xfId="2775" xr:uid="{00000000-0005-0000-0000-0000CC0B0000}"/>
    <cellStyle name="Título 1 6" xfId="2776" xr:uid="{00000000-0005-0000-0000-0000CD0B0000}"/>
    <cellStyle name="Título 2 2" xfId="2777" xr:uid="{00000000-0005-0000-0000-0000CE0B0000}"/>
    <cellStyle name="Título 2 3" xfId="2778" xr:uid="{00000000-0005-0000-0000-0000CF0B0000}"/>
    <cellStyle name="Título 2 4" xfId="2779" xr:uid="{00000000-0005-0000-0000-0000D00B0000}"/>
    <cellStyle name="Título 2 5" xfId="2780" xr:uid="{00000000-0005-0000-0000-0000D10B0000}"/>
    <cellStyle name="Título 2 6" xfId="2781" xr:uid="{00000000-0005-0000-0000-0000D20B0000}"/>
    <cellStyle name="Título 3 2" xfId="2782" xr:uid="{00000000-0005-0000-0000-0000D30B0000}"/>
    <cellStyle name="Título 3 3" xfId="2783" xr:uid="{00000000-0005-0000-0000-0000D40B0000}"/>
    <cellStyle name="Título 3 4" xfId="2784" xr:uid="{00000000-0005-0000-0000-0000D50B0000}"/>
    <cellStyle name="Título 3 5" xfId="2785" xr:uid="{00000000-0005-0000-0000-0000D60B0000}"/>
    <cellStyle name="Título 3 6" xfId="2786" xr:uid="{00000000-0005-0000-0000-0000D70B0000}"/>
    <cellStyle name="Título 4" xfId="2787" xr:uid="{00000000-0005-0000-0000-0000D80B0000}"/>
    <cellStyle name="Título 5" xfId="2788" xr:uid="{00000000-0005-0000-0000-0000D90B0000}"/>
    <cellStyle name="Título 6" xfId="2789" xr:uid="{00000000-0005-0000-0000-0000DA0B0000}"/>
    <cellStyle name="Título 7" xfId="2790" xr:uid="{00000000-0005-0000-0000-0000DB0B0000}"/>
    <cellStyle name="Título 8" xfId="2791" xr:uid="{00000000-0005-0000-0000-0000DC0B0000}"/>
    <cellStyle name="Total 2" xfId="2792" xr:uid="{00000000-0005-0000-0000-0000DD0B0000}"/>
    <cellStyle name="Total 3" xfId="2793" xr:uid="{00000000-0005-0000-0000-0000DE0B0000}"/>
    <cellStyle name="Total 4" xfId="2794" xr:uid="{00000000-0005-0000-0000-0000DF0B0000}"/>
    <cellStyle name="Total 5" xfId="2795" xr:uid="{00000000-0005-0000-0000-0000E00B0000}"/>
    <cellStyle name="Total 6" xfId="2796" xr:uid="{00000000-0005-0000-0000-0000E1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552450</xdr:colOff>
      <xdr:row>0</xdr:row>
      <xdr:rowOff>9525</xdr:rowOff>
    </xdr:from>
    <xdr:to>
      <xdr:col>0</xdr:col>
      <xdr:colOff>1685925</xdr:colOff>
      <xdr:row>5</xdr:row>
      <xdr:rowOff>9525</xdr:rowOff>
    </xdr:to>
    <xdr:pic>
      <xdr:nvPicPr>
        <xdr:cNvPr id="2" name="2 Imagen">
          <a:extLst>
            <a:ext uri="{FF2B5EF4-FFF2-40B4-BE49-F238E27FC236}">
              <a16:creationId xmlns:a16="http://schemas.microsoft.com/office/drawing/2014/main" id="{A5E23FA3-B64B-429F-870A-7FE10031A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525"/>
          <a:ext cx="11334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F49"/>
  <sheetViews>
    <sheetView tabSelected="1" topLeftCell="A5" zoomScale="70" zoomScaleNormal="70" workbookViewId="0">
      <pane xSplit="5" ySplit="11" topLeftCell="F16" activePane="bottomRight" state="frozen"/>
      <selection activeCell="A5" sqref="A5"/>
      <selection pane="topRight" activeCell="F5" sqref="F5"/>
      <selection pane="bottomLeft" activeCell="A16" sqref="A16"/>
      <selection pane="bottomRight" activeCell="A11" sqref="A11"/>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96"/>
      <c r="B1" s="397" t="s">
        <v>153</v>
      </c>
      <c r="C1" s="397"/>
      <c r="D1" s="397"/>
      <c r="E1" s="397"/>
      <c r="F1" s="397"/>
      <c r="G1" s="397"/>
      <c r="H1" s="397"/>
      <c r="I1" s="397"/>
      <c r="J1" s="397"/>
      <c r="K1" s="397"/>
      <c r="L1" s="397"/>
      <c r="M1" s="397"/>
      <c r="N1" s="397"/>
      <c r="O1" s="397"/>
      <c r="P1" s="397"/>
      <c r="Q1" s="397"/>
      <c r="R1" s="397"/>
      <c r="S1" s="397"/>
      <c r="T1" s="397"/>
      <c r="U1" s="397"/>
      <c r="V1" s="397"/>
      <c r="W1" s="397"/>
      <c r="X1" s="397"/>
      <c r="Y1" s="397"/>
      <c r="Z1" s="397"/>
      <c r="AA1" s="397"/>
      <c r="AB1" s="397"/>
      <c r="AC1" s="397"/>
      <c r="AD1" s="382"/>
    </row>
    <row r="2" spans="1:32" ht="22.5" customHeight="1" x14ac:dyDescent="0.3">
      <c r="A2" s="396"/>
      <c r="B2" s="397"/>
      <c r="C2" s="397"/>
      <c r="D2" s="397"/>
      <c r="E2" s="397"/>
      <c r="F2" s="397"/>
      <c r="G2" s="397"/>
      <c r="H2" s="397"/>
      <c r="I2" s="397"/>
      <c r="J2" s="397"/>
      <c r="K2" s="397"/>
      <c r="L2" s="397"/>
      <c r="M2" s="397"/>
      <c r="N2" s="397"/>
      <c r="O2" s="397"/>
      <c r="P2" s="397"/>
      <c r="Q2" s="397"/>
      <c r="R2" s="397"/>
      <c r="S2" s="397"/>
      <c r="T2" s="397"/>
      <c r="U2" s="397"/>
      <c r="V2" s="397"/>
      <c r="W2" s="397"/>
      <c r="X2" s="397"/>
      <c r="Y2" s="397"/>
      <c r="Z2" s="397"/>
      <c r="AA2" s="397"/>
      <c r="AB2" s="397"/>
      <c r="AC2" s="397"/>
      <c r="AD2" s="382"/>
    </row>
    <row r="3" spans="1:32" ht="28.5" customHeight="1" x14ac:dyDescent="0.3">
      <c r="A3" s="396"/>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82"/>
    </row>
    <row r="4" spans="1:32" ht="28.5" customHeight="1" x14ac:dyDescent="0.3">
      <c r="A4" s="396"/>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82"/>
    </row>
    <row r="5" spans="1:32" x14ac:dyDescent="0.35">
      <c r="AD5" s="381"/>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297</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409"/>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402"/>
      <c r="AB13" s="402"/>
      <c r="AC13" s="401" t="s">
        <v>148</v>
      </c>
      <c r="AD13" s="401"/>
    </row>
    <row r="14" spans="1:32" s="124" customFormat="1" ht="21" customHeight="1" x14ac:dyDescent="0.3">
      <c r="A14" s="121"/>
      <c r="B14" s="121"/>
      <c r="C14" s="149"/>
      <c r="D14" s="410"/>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403"/>
      <c r="AB14" s="403"/>
      <c r="AC14" s="401"/>
      <c r="AD14" s="401"/>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86">
        <v>200402</v>
      </c>
      <c r="B16" s="389" t="s">
        <v>195</v>
      </c>
      <c r="C16" s="180" t="s">
        <v>158</v>
      </c>
      <c r="D16" s="181" t="s">
        <v>204</v>
      </c>
      <c r="E16" s="182" t="s">
        <v>182</v>
      </c>
      <c r="F16" s="183" t="s">
        <v>185</v>
      </c>
      <c r="G16" s="337">
        <v>0.23</v>
      </c>
      <c r="H16" s="335">
        <v>5.0000000000000001E-3</v>
      </c>
      <c r="I16" s="220">
        <v>0.02</v>
      </c>
      <c r="J16" s="220"/>
      <c r="K16" s="220"/>
      <c r="L16" s="220"/>
      <c r="M16" s="220"/>
      <c r="N16" s="221">
        <f>SUM(H16:M16)</f>
        <v>2.5000000000000001E-2</v>
      </c>
      <c r="O16" s="185">
        <f>N16/G16</f>
        <v>0.10869565217391304</v>
      </c>
      <c r="P16" s="221"/>
      <c r="Q16" s="221"/>
      <c r="R16" s="221"/>
      <c r="S16" s="220"/>
      <c r="T16" s="220"/>
      <c r="U16" s="221"/>
      <c r="V16" s="184">
        <f t="shared" ref="V16:V25" si="0">SUM(P16:U16)</f>
        <v>0</v>
      </c>
      <c r="W16" s="185">
        <f>V16/G16</f>
        <v>0</v>
      </c>
      <c r="X16" s="184">
        <f>N16+V16</f>
        <v>2.5000000000000001E-2</v>
      </c>
      <c r="Y16" s="366">
        <f t="shared" ref="Y16:Y19" si="1">O16+W16</f>
        <v>0.10869565217391304</v>
      </c>
      <c r="Z16" s="398">
        <v>1932172155</v>
      </c>
      <c r="AA16" s="404">
        <v>371729798</v>
      </c>
      <c r="AB16" s="406">
        <f>AA16/Z16</f>
        <v>0.19238958445708479</v>
      </c>
      <c r="AC16" s="186" t="s">
        <v>215</v>
      </c>
      <c r="AD16" s="222" t="s">
        <v>283</v>
      </c>
      <c r="AE16" s="163"/>
      <c r="AF16" s="132"/>
    </row>
    <row r="17" spans="1:32" ht="30" customHeight="1" thickBot="1" x14ac:dyDescent="0.35">
      <c r="A17" s="387"/>
      <c r="B17" s="390"/>
      <c r="C17" s="187" t="s">
        <v>201</v>
      </c>
      <c r="D17" s="188" t="str">
        <f>C17</f>
        <v>IV02AD</v>
      </c>
      <c r="E17" s="189" t="s">
        <v>170</v>
      </c>
      <c r="F17" s="190" t="s">
        <v>186</v>
      </c>
      <c r="G17" s="338">
        <v>6248</v>
      </c>
      <c r="H17" s="125">
        <v>323</v>
      </c>
      <c r="I17" s="125">
        <v>657</v>
      </c>
      <c r="J17" s="125"/>
      <c r="K17" s="125"/>
      <c r="L17" s="125"/>
      <c r="M17" s="125"/>
      <c r="N17" s="191">
        <f>SUM(H17:M17)</f>
        <v>980</v>
      </c>
      <c r="O17" s="185">
        <f>N17/G17</f>
        <v>0.15685019206145967</v>
      </c>
      <c r="P17" s="125"/>
      <c r="Q17" s="192"/>
      <c r="R17" s="192"/>
      <c r="S17" s="273"/>
      <c r="T17" s="192"/>
      <c r="U17" s="192"/>
      <c r="V17" s="125">
        <f t="shared" si="0"/>
        <v>0</v>
      </c>
      <c r="W17" s="193">
        <f>V17/G17</f>
        <v>0</v>
      </c>
      <c r="X17" s="194">
        <f>N17+V17</f>
        <v>980</v>
      </c>
      <c r="Y17" s="193">
        <f t="shared" si="1"/>
        <v>0.15685019206145967</v>
      </c>
      <c r="Z17" s="399"/>
      <c r="AA17" s="405"/>
      <c r="AB17" s="407"/>
      <c r="AC17" s="195" t="s">
        <v>216</v>
      </c>
      <c r="AD17" s="223" t="s">
        <v>284</v>
      </c>
    </row>
    <row r="18" spans="1:32" ht="48" customHeight="1" thickBot="1" x14ac:dyDescent="0.35">
      <c r="A18" s="388"/>
      <c r="B18" s="391"/>
      <c r="C18" s="196" t="s">
        <v>210</v>
      </c>
      <c r="D18" s="197" t="s">
        <v>204</v>
      </c>
      <c r="E18" s="198" t="s">
        <v>183</v>
      </c>
      <c r="F18" s="199" t="s">
        <v>185</v>
      </c>
      <c r="G18" s="339">
        <v>1</v>
      </c>
      <c r="H18" s="335">
        <v>0.02</v>
      </c>
      <c r="I18" s="178">
        <v>0.06</v>
      </c>
      <c r="J18" s="178"/>
      <c r="K18" s="178"/>
      <c r="L18" s="178"/>
      <c r="M18" s="178"/>
      <c r="N18" s="184">
        <f>SUM(H18:M18)</f>
        <v>0.08</v>
      </c>
      <c r="O18" s="200">
        <f>N18/G18</f>
        <v>0.08</v>
      </c>
      <c r="P18" s="178"/>
      <c r="Q18" s="178"/>
      <c r="R18" s="178"/>
      <c r="S18" s="178"/>
      <c r="T18" s="178"/>
      <c r="U18" s="178"/>
      <c r="V18" s="178">
        <f t="shared" si="0"/>
        <v>0</v>
      </c>
      <c r="W18" s="200">
        <f>V18/G18</f>
        <v>0</v>
      </c>
      <c r="X18" s="201">
        <f>N18+V18</f>
        <v>0.08</v>
      </c>
      <c r="Y18" s="200">
        <f t="shared" si="1"/>
        <v>0.08</v>
      </c>
      <c r="Z18" s="400"/>
      <c r="AA18" s="405"/>
      <c r="AB18" s="408"/>
      <c r="AC18" s="202" t="s">
        <v>192</v>
      </c>
      <c r="AD18" s="224" t="s">
        <v>285</v>
      </c>
    </row>
    <row r="19" spans="1:32" ht="36.75" customHeight="1" thickBot="1" x14ac:dyDescent="0.35">
      <c r="A19" s="386">
        <v>200403</v>
      </c>
      <c r="B19" s="389" t="s">
        <v>196</v>
      </c>
      <c r="C19" s="180" t="s">
        <v>202</v>
      </c>
      <c r="D19" s="181" t="str">
        <f>C19</f>
        <v>IV03AF</v>
      </c>
      <c r="E19" s="189" t="s">
        <v>171</v>
      </c>
      <c r="F19" s="183" t="s">
        <v>186</v>
      </c>
      <c r="G19" s="340">
        <v>2800</v>
      </c>
      <c r="H19" s="179">
        <v>2740</v>
      </c>
      <c r="I19" s="179">
        <v>2743</v>
      </c>
      <c r="J19" s="179"/>
      <c r="K19" s="179"/>
      <c r="L19" s="179"/>
      <c r="M19" s="179"/>
      <c r="N19" s="191">
        <f>SUM(H19:M19)</f>
        <v>5483</v>
      </c>
      <c r="O19" s="185">
        <f>N19/G19</f>
        <v>1.9582142857142857</v>
      </c>
      <c r="P19" s="179"/>
      <c r="Q19" s="203"/>
      <c r="R19" s="203"/>
      <c r="S19" s="203"/>
      <c r="T19" s="203"/>
      <c r="U19" s="203"/>
      <c r="V19" s="179">
        <f t="shared" si="0"/>
        <v>0</v>
      </c>
      <c r="W19" s="185">
        <f>V19/G19</f>
        <v>0</v>
      </c>
      <c r="X19" s="204">
        <f>+N19+V19</f>
        <v>5483</v>
      </c>
      <c r="Y19" s="185">
        <f t="shared" si="1"/>
        <v>1.9582142857142857</v>
      </c>
      <c r="Z19" s="398">
        <v>80098325312</v>
      </c>
      <c r="AA19" s="404">
        <v>11353426906</v>
      </c>
      <c r="AB19" s="406">
        <f>AA19/Z19</f>
        <v>0.14174362399932819</v>
      </c>
      <c r="AC19" s="205" t="s">
        <v>188</v>
      </c>
      <c r="AD19" s="225" t="s">
        <v>286</v>
      </c>
    </row>
    <row r="20" spans="1:32" ht="41.25" customHeight="1" thickBot="1" x14ac:dyDescent="0.35">
      <c r="A20" s="387"/>
      <c r="B20" s="390"/>
      <c r="C20" s="187" t="s">
        <v>159</v>
      </c>
      <c r="D20" s="188" t="s">
        <v>205</v>
      </c>
      <c r="E20" s="189" t="s">
        <v>172</v>
      </c>
      <c r="F20" s="190" t="s">
        <v>187</v>
      </c>
      <c r="G20" s="188">
        <v>0</v>
      </c>
      <c r="H20" s="125">
        <v>0</v>
      </c>
      <c r="I20" s="125">
        <v>0</v>
      </c>
      <c r="J20" s="125"/>
      <c r="K20" s="125"/>
      <c r="L20" s="125"/>
      <c r="M20" s="125"/>
      <c r="N20" s="191">
        <f t="shared" ref="N20:N30" si="2">SUM(H20:M20)</f>
        <v>0</v>
      </c>
      <c r="O20" s="185">
        <v>0</v>
      </c>
      <c r="P20" s="125"/>
      <c r="Q20" s="192"/>
      <c r="R20" s="192"/>
      <c r="S20" s="192"/>
      <c r="T20" s="192"/>
      <c r="U20" s="192"/>
      <c r="V20" s="179">
        <f t="shared" si="0"/>
        <v>0</v>
      </c>
      <c r="W20" s="206" t="s">
        <v>209</v>
      </c>
      <c r="X20" s="194">
        <f>N20+V20</f>
        <v>0</v>
      </c>
      <c r="Y20" s="206" t="s">
        <v>209</v>
      </c>
      <c r="Z20" s="399"/>
      <c r="AA20" s="405"/>
      <c r="AB20" s="407"/>
      <c r="AC20" s="207" t="s">
        <v>217</v>
      </c>
      <c r="AD20" s="226" t="s">
        <v>287</v>
      </c>
      <c r="AE20" s="138"/>
      <c r="AF20" s="139"/>
    </row>
    <row r="21" spans="1:32" ht="48.75" customHeight="1" thickBot="1" x14ac:dyDescent="0.35">
      <c r="A21" s="387"/>
      <c r="B21" s="390"/>
      <c r="C21" s="187" t="s">
        <v>160</v>
      </c>
      <c r="D21" s="188" t="s">
        <v>205</v>
      </c>
      <c r="E21" s="189" t="s">
        <v>173</v>
      </c>
      <c r="F21" s="190" t="s">
        <v>187</v>
      </c>
      <c r="G21" s="188">
        <v>419</v>
      </c>
      <c r="H21" s="125">
        <v>3</v>
      </c>
      <c r="I21" s="125">
        <v>39</v>
      </c>
      <c r="J21" s="125"/>
      <c r="K21" s="125"/>
      <c r="L21" s="125"/>
      <c r="M21" s="125"/>
      <c r="N21" s="191">
        <f t="shared" si="2"/>
        <v>42</v>
      </c>
      <c r="O21" s="193">
        <f>N21/G21</f>
        <v>0.10023866348448687</v>
      </c>
      <c r="P21" s="125"/>
      <c r="Q21" s="192"/>
      <c r="R21" s="125"/>
      <c r="S21" s="125"/>
      <c r="T21" s="125"/>
      <c r="U21" s="125"/>
      <c r="V21" s="179">
        <f t="shared" si="0"/>
        <v>0</v>
      </c>
      <c r="W21" s="208">
        <f t="shared" ref="W21:W26" si="3">V21/G21</f>
        <v>0</v>
      </c>
      <c r="X21" s="194">
        <f>N21+V21</f>
        <v>42</v>
      </c>
      <c r="Y21" s="208">
        <f>O21+W21</f>
        <v>0.10023866348448687</v>
      </c>
      <c r="Z21" s="399"/>
      <c r="AA21" s="405"/>
      <c r="AB21" s="407"/>
      <c r="AC21" s="207" t="s">
        <v>217</v>
      </c>
      <c r="AD21" s="226" t="s">
        <v>288</v>
      </c>
      <c r="AE21" s="138"/>
      <c r="AF21" s="139"/>
    </row>
    <row r="22" spans="1:32" ht="45" customHeight="1" thickBot="1" x14ac:dyDescent="0.35">
      <c r="A22" s="387"/>
      <c r="B22" s="390"/>
      <c r="C22" s="187" t="s">
        <v>161</v>
      </c>
      <c r="D22" s="188" t="s">
        <v>205</v>
      </c>
      <c r="E22" s="189" t="s">
        <v>174</v>
      </c>
      <c r="F22" s="190" t="s">
        <v>187</v>
      </c>
      <c r="G22" s="338">
        <v>1777</v>
      </c>
      <c r="H22" s="125">
        <v>0</v>
      </c>
      <c r="I22" s="125">
        <v>0</v>
      </c>
      <c r="J22" s="125"/>
      <c r="K22" s="125"/>
      <c r="L22" s="125"/>
      <c r="M22" s="125"/>
      <c r="N22" s="191">
        <f t="shared" si="2"/>
        <v>0</v>
      </c>
      <c r="O22" s="193">
        <f>N22/G22</f>
        <v>0</v>
      </c>
      <c r="P22" s="125"/>
      <c r="Q22" s="192"/>
      <c r="R22" s="192"/>
      <c r="S22" s="192"/>
      <c r="T22" s="192"/>
      <c r="U22" s="192"/>
      <c r="V22" s="179">
        <f t="shared" si="0"/>
        <v>0</v>
      </c>
      <c r="W22" s="193">
        <f t="shared" si="3"/>
        <v>0</v>
      </c>
      <c r="X22" s="194">
        <f>+N22+V22</f>
        <v>0</v>
      </c>
      <c r="Y22" s="193">
        <f>O22+W22</f>
        <v>0</v>
      </c>
      <c r="Z22" s="399"/>
      <c r="AA22" s="405"/>
      <c r="AB22" s="407"/>
      <c r="AC22" s="209" t="s">
        <v>218</v>
      </c>
      <c r="AD22" s="226" t="s">
        <v>282</v>
      </c>
      <c r="AE22" s="138"/>
      <c r="AF22" s="139"/>
    </row>
    <row r="23" spans="1:32" ht="46.5" customHeight="1" thickBot="1" x14ac:dyDescent="0.35">
      <c r="A23" s="387"/>
      <c r="B23" s="390"/>
      <c r="C23" s="265" t="s">
        <v>162</v>
      </c>
      <c r="D23" s="266" t="s">
        <v>205</v>
      </c>
      <c r="E23" s="189" t="s">
        <v>175</v>
      </c>
      <c r="F23" s="267" t="s">
        <v>187</v>
      </c>
      <c r="G23" s="266">
        <v>2065</v>
      </c>
      <c r="H23" s="253">
        <v>1</v>
      </c>
      <c r="I23" s="253">
        <v>50</v>
      </c>
      <c r="J23" s="253"/>
      <c r="K23" s="253"/>
      <c r="L23" s="253"/>
      <c r="M23" s="253"/>
      <c r="N23" s="191">
        <f t="shared" si="2"/>
        <v>51</v>
      </c>
      <c r="O23" s="254">
        <f>N23/G23</f>
        <v>2.4697336561743343E-2</v>
      </c>
      <c r="P23" s="253"/>
      <c r="Q23" s="255"/>
      <c r="R23" s="255"/>
      <c r="S23" s="255"/>
      <c r="T23" s="255"/>
      <c r="U23" s="255"/>
      <c r="V23" s="238">
        <f t="shared" si="0"/>
        <v>0</v>
      </c>
      <c r="W23" s="254">
        <f t="shared" si="3"/>
        <v>0</v>
      </c>
      <c r="X23" s="256">
        <f t="shared" ref="X23:X30" si="4">N23+V23</f>
        <v>51</v>
      </c>
      <c r="Y23" s="254">
        <f>O23+W23</f>
        <v>2.4697336561743343E-2</v>
      </c>
      <c r="Z23" s="399"/>
      <c r="AA23" s="405"/>
      <c r="AB23" s="407"/>
      <c r="AC23" s="207" t="s">
        <v>217</v>
      </c>
      <c r="AD23" s="274" t="s">
        <v>289</v>
      </c>
    </row>
    <row r="24" spans="1:32" ht="37.5" customHeight="1" thickBot="1" x14ac:dyDescent="0.35">
      <c r="A24" s="386">
        <v>200404</v>
      </c>
      <c r="B24" s="389" t="s">
        <v>197</v>
      </c>
      <c r="C24" s="180" t="s">
        <v>163</v>
      </c>
      <c r="D24" s="181" t="s">
        <v>206</v>
      </c>
      <c r="E24" s="189" t="s">
        <v>176</v>
      </c>
      <c r="F24" s="183" t="s">
        <v>187</v>
      </c>
      <c r="G24" s="181">
        <v>1424</v>
      </c>
      <c r="H24" s="213">
        <v>0</v>
      </c>
      <c r="I24" s="213">
        <v>1423</v>
      </c>
      <c r="J24" s="213"/>
      <c r="K24" s="213"/>
      <c r="L24" s="179"/>
      <c r="M24" s="179"/>
      <c r="N24" s="191">
        <f t="shared" si="2"/>
        <v>1423</v>
      </c>
      <c r="O24" s="185">
        <f t="shared" ref="O24:O30" si="5">N24/G24</f>
        <v>0.9992977528089888</v>
      </c>
      <c r="P24" s="179"/>
      <c r="Q24" s="203"/>
      <c r="R24" s="203"/>
      <c r="S24" s="203"/>
      <c r="T24" s="203"/>
      <c r="U24" s="203"/>
      <c r="V24" s="179">
        <f t="shared" si="0"/>
        <v>0</v>
      </c>
      <c r="W24" s="214">
        <f t="shared" si="3"/>
        <v>0</v>
      </c>
      <c r="X24" s="204">
        <f t="shared" si="4"/>
        <v>1423</v>
      </c>
      <c r="Y24" s="185">
        <f>O24+W24</f>
        <v>0.9992977528089888</v>
      </c>
      <c r="Z24" s="398">
        <v>37618907988</v>
      </c>
      <c r="AA24" s="404">
        <v>1984663168</v>
      </c>
      <c r="AB24" s="406">
        <f>AA24/Z24</f>
        <v>5.2757064841783413E-2</v>
      </c>
      <c r="AC24" s="215" t="s">
        <v>189</v>
      </c>
      <c r="AD24" s="225" t="s">
        <v>290</v>
      </c>
      <c r="AE24" s="138"/>
    </row>
    <row r="25" spans="1:32" ht="30.75" customHeight="1" thickBot="1" x14ac:dyDescent="0.35">
      <c r="A25" s="387"/>
      <c r="B25" s="390"/>
      <c r="C25" s="187" t="s">
        <v>164</v>
      </c>
      <c r="D25" s="188" t="s">
        <v>206</v>
      </c>
      <c r="E25" s="189" t="s">
        <v>177</v>
      </c>
      <c r="F25" s="190" t="s">
        <v>187</v>
      </c>
      <c r="G25" s="188">
        <v>113</v>
      </c>
      <c r="H25" s="216">
        <v>0</v>
      </c>
      <c r="I25" s="216">
        <v>0</v>
      </c>
      <c r="J25" s="216"/>
      <c r="K25" s="216"/>
      <c r="L25" s="216"/>
      <c r="M25" s="216"/>
      <c r="N25" s="191">
        <f t="shared" si="2"/>
        <v>0</v>
      </c>
      <c r="O25" s="193">
        <f t="shared" si="5"/>
        <v>0</v>
      </c>
      <c r="P25" s="125"/>
      <c r="Q25" s="192"/>
      <c r="R25" s="192"/>
      <c r="S25" s="192"/>
      <c r="T25" s="192"/>
      <c r="U25" s="192"/>
      <c r="V25" s="125">
        <f t="shared" si="0"/>
        <v>0</v>
      </c>
      <c r="W25" s="264">
        <f t="shared" si="3"/>
        <v>0</v>
      </c>
      <c r="X25" s="194">
        <f t="shared" si="4"/>
        <v>0</v>
      </c>
      <c r="Y25" s="193">
        <f>O25+W25</f>
        <v>0</v>
      </c>
      <c r="Z25" s="399"/>
      <c r="AA25" s="405"/>
      <c r="AB25" s="407"/>
      <c r="AC25" s="217" t="s">
        <v>189</v>
      </c>
      <c r="AD25" s="227" t="s">
        <v>291</v>
      </c>
    </row>
    <row r="26" spans="1:32" ht="33" customHeight="1" thickBot="1" x14ac:dyDescent="0.35">
      <c r="A26" s="387"/>
      <c r="B26" s="390"/>
      <c r="C26" s="187" t="s">
        <v>165</v>
      </c>
      <c r="D26" s="188" t="s">
        <v>206</v>
      </c>
      <c r="E26" s="189" t="s">
        <v>178</v>
      </c>
      <c r="F26" s="190" t="s">
        <v>187</v>
      </c>
      <c r="G26" s="188">
        <v>75</v>
      </c>
      <c r="H26" s="216">
        <v>0</v>
      </c>
      <c r="I26" s="216">
        <v>75</v>
      </c>
      <c r="J26" s="216"/>
      <c r="K26" s="216"/>
      <c r="L26" s="216"/>
      <c r="M26" s="216"/>
      <c r="N26" s="191">
        <f t="shared" si="2"/>
        <v>75</v>
      </c>
      <c r="O26" s="193">
        <f t="shared" si="5"/>
        <v>1</v>
      </c>
      <c r="P26" s="125"/>
      <c r="Q26" s="192"/>
      <c r="R26" s="192"/>
      <c r="S26" s="192"/>
      <c r="T26" s="192"/>
      <c r="U26" s="192"/>
      <c r="V26" s="125">
        <f t="shared" ref="V26" si="6">SUM(P26:U26)</f>
        <v>0</v>
      </c>
      <c r="W26" s="193">
        <f t="shared" si="3"/>
        <v>0</v>
      </c>
      <c r="X26" s="194">
        <f t="shared" si="4"/>
        <v>75</v>
      </c>
      <c r="Y26" s="193">
        <f t="shared" ref="Y26:Y30" si="7">O26+W26</f>
        <v>1</v>
      </c>
      <c r="Z26" s="399"/>
      <c r="AA26" s="405"/>
      <c r="AB26" s="407"/>
      <c r="AC26" s="217" t="s">
        <v>189</v>
      </c>
      <c r="AD26" s="227" t="s">
        <v>292</v>
      </c>
    </row>
    <row r="27" spans="1:32" ht="35.25" customHeight="1" thickBot="1" x14ac:dyDescent="0.35">
      <c r="A27" s="388"/>
      <c r="B27" s="391"/>
      <c r="C27" s="196" t="s">
        <v>166</v>
      </c>
      <c r="D27" s="197" t="s">
        <v>206</v>
      </c>
      <c r="E27" s="189" t="s">
        <v>184</v>
      </c>
      <c r="F27" s="199" t="s">
        <v>187</v>
      </c>
      <c r="G27" s="197">
        <v>71</v>
      </c>
      <c r="H27" s="218">
        <v>0</v>
      </c>
      <c r="I27" s="218">
        <v>71</v>
      </c>
      <c r="J27" s="218"/>
      <c r="K27" s="218"/>
      <c r="L27" s="218"/>
      <c r="M27" s="218"/>
      <c r="N27" s="191">
        <f t="shared" si="2"/>
        <v>71</v>
      </c>
      <c r="O27" s="200">
        <f t="shared" si="5"/>
        <v>1</v>
      </c>
      <c r="P27" s="210"/>
      <c r="Q27" s="211"/>
      <c r="R27" s="211"/>
      <c r="S27" s="211"/>
      <c r="T27" s="211"/>
      <c r="U27" s="211"/>
      <c r="V27" s="210">
        <f>SUM(P27:U27)</f>
        <v>0</v>
      </c>
      <c r="W27" s="200">
        <f t="shared" ref="W27:W29" si="8">V27/G27</f>
        <v>0</v>
      </c>
      <c r="X27" s="212">
        <f t="shared" si="4"/>
        <v>71</v>
      </c>
      <c r="Y27" s="200">
        <f t="shared" si="7"/>
        <v>1</v>
      </c>
      <c r="Z27" s="400"/>
      <c r="AA27" s="411"/>
      <c r="AB27" s="408"/>
      <c r="AC27" s="219" t="s">
        <v>189</v>
      </c>
      <c r="AD27" s="228" t="s">
        <v>293</v>
      </c>
    </row>
    <row r="28" spans="1:32" ht="39" customHeight="1" thickBot="1" x14ac:dyDescent="0.35">
      <c r="A28" s="250">
        <v>200405</v>
      </c>
      <c r="B28" s="251" t="s">
        <v>198</v>
      </c>
      <c r="C28" s="268" t="s">
        <v>167</v>
      </c>
      <c r="D28" s="269" t="s">
        <v>207</v>
      </c>
      <c r="E28" s="189" t="s">
        <v>179</v>
      </c>
      <c r="F28" s="270" t="s">
        <v>187</v>
      </c>
      <c r="G28" s="341">
        <v>2</v>
      </c>
      <c r="H28" s="257">
        <v>0</v>
      </c>
      <c r="I28" s="383">
        <v>0</v>
      </c>
      <c r="J28" s="257"/>
      <c r="K28" s="257"/>
      <c r="L28" s="257"/>
      <c r="M28" s="257"/>
      <c r="N28" s="191">
        <f t="shared" si="2"/>
        <v>0</v>
      </c>
      <c r="O28" s="258">
        <f t="shared" si="5"/>
        <v>0</v>
      </c>
      <c r="P28" s="259"/>
      <c r="Q28" s="260"/>
      <c r="R28" s="261"/>
      <c r="S28" s="261"/>
      <c r="T28" s="261"/>
      <c r="U28" s="261"/>
      <c r="V28" s="262">
        <f>SUM(P28:U28)</f>
        <v>0</v>
      </c>
      <c r="W28" s="258">
        <f t="shared" si="8"/>
        <v>0</v>
      </c>
      <c r="X28" s="263">
        <f t="shared" si="4"/>
        <v>0</v>
      </c>
      <c r="Y28" s="258">
        <f>O28+W28</f>
        <v>0</v>
      </c>
      <c r="Z28" s="378">
        <v>817805013</v>
      </c>
      <c r="AA28" s="271">
        <v>153166321</v>
      </c>
      <c r="AB28" s="252">
        <f>AA28/Z28</f>
        <v>0.18728953548246347</v>
      </c>
      <c r="AC28" s="272" t="s">
        <v>219</v>
      </c>
      <c r="AD28" s="336" t="s">
        <v>294</v>
      </c>
    </row>
    <row r="29" spans="1:32" ht="39" customHeight="1" thickBot="1" x14ac:dyDescent="0.35">
      <c r="A29" s="231">
        <v>200406</v>
      </c>
      <c r="B29" s="229" t="s">
        <v>199</v>
      </c>
      <c r="C29" s="232" t="s">
        <v>168</v>
      </c>
      <c r="D29" s="233" t="s">
        <v>208</v>
      </c>
      <c r="E29" s="234" t="s">
        <v>180</v>
      </c>
      <c r="F29" s="235" t="s">
        <v>187</v>
      </c>
      <c r="G29" s="342">
        <v>1563</v>
      </c>
      <c r="H29" s="257">
        <v>62</v>
      </c>
      <c r="I29" s="238">
        <v>0</v>
      </c>
      <c r="J29" s="238"/>
      <c r="K29" s="238"/>
      <c r="L29" s="238"/>
      <c r="M29" s="238"/>
      <c r="N29" s="191">
        <f t="shared" si="2"/>
        <v>62</v>
      </c>
      <c r="O29" s="237">
        <f t="shared" si="5"/>
        <v>3.9667306461932179E-2</v>
      </c>
      <c r="P29" s="238"/>
      <c r="Q29" s="239"/>
      <c r="R29" s="241"/>
      <c r="S29" s="241"/>
      <c r="T29" s="241"/>
      <c r="U29" s="241"/>
      <c r="V29" s="238">
        <f>SUM(P29:U29)</f>
        <v>0</v>
      </c>
      <c r="W29" s="240">
        <f t="shared" si="8"/>
        <v>0</v>
      </c>
      <c r="X29" s="236">
        <f t="shared" si="4"/>
        <v>62</v>
      </c>
      <c r="Y29" s="240">
        <f t="shared" si="7"/>
        <v>3.9667306461932179E-2</v>
      </c>
      <c r="Z29" s="379">
        <v>1500000000</v>
      </c>
      <c r="AA29" s="242">
        <v>444525379</v>
      </c>
      <c r="AB29" s="230">
        <f>AA29/Z29</f>
        <v>0.29635025266666665</v>
      </c>
      <c r="AC29" s="186" t="s">
        <v>190</v>
      </c>
      <c r="AD29" s="336" t="s">
        <v>295</v>
      </c>
      <c r="AE29" s="138"/>
    </row>
    <row r="30" spans="1:32" ht="45" customHeight="1" thickBot="1" x14ac:dyDescent="0.35">
      <c r="A30" s="243">
        <v>200407</v>
      </c>
      <c r="B30" s="244" t="s">
        <v>200</v>
      </c>
      <c r="C30" s="180" t="s">
        <v>169</v>
      </c>
      <c r="D30" s="181" t="s">
        <v>214</v>
      </c>
      <c r="E30" s="182" t="s">
        <v>181</v>
      </c>
      <c r="F30" s="183" t="s">
        <v>187</v>
      </c>
      <c r="G30" s="343">
        <v>325</v>
      </c>
      <c r="H30" s="245">
        <v>0</v>
      </c>
      <c r="I30" s="384">
        <v>3</v>
      </c>
      <c r="J30" s="245"/>
      <c r="K30" s="245"/>
      <c r="L30" s="245"/>
      <c r="M30" s="245"/>
      <c r="N30" s="191">
        <f t="shared" si="2"/>
        <v>3</v>
      </c>
      <c r="O30" s="185">
        <f t="shared" si="5"/>
        <v>9.2307692307692316E-3</v>
      </c>
      <c r="P30" s="179"/>
      <c r="Q30" s="246"/>
      <c r="R30" s="246"/>
      <c r="S30" s="246"/>
      <c r="T30" s="246"/>
      <c r="U30" s="246"/>
      <c r="V30" s="179">
        <f>SUM(P30:U30)</f>
        <v>0</v>
      </c>
      <c r="W30" s="247">
        <f t="shared" ref="W30" si="9">V30/G30</f>
        <v>0</v>
      </c>
      <c r="X30" s="204">
        <f t="shared" si="4"/>
        <v>3</v>
      </c>
      <c r="Y30" s="237">
        <f t="shared" si="7"/>
        <v>9.2307692307692316E-3</v>
      </c>
      <c r="Z30" s="380">
        <v>586389532</v>
      </c>
      <c r="AA30" s="248">
        <v>210022169</v>
      </c>
      <c r="AB30" s="230">
        <f>AA30/Z30</f>
        <v>0.35816152495709969</v>
      </c>
      <c r="AC30" s="215" t="s">
        <v>191</v>
      </c>
      <c r="AD30" s="249" t="s">
        <v>296</v>
      </c>
      <c r="AE30" s="9"/>
    </row>
    <row r="31" spans="1:32" x14ac:dyDescent="0.35">
      <c r="L31" s="131"/>
    </row>
    <row r="34" spans="1:30" ht="31.2" x14ac:dyDescent="0.35">
      <c r="A34" s="116" t="s">
        <v>145</v>
      </c>
    </row>
    <row r="35" spans="1:30" ht="78.75" customHeight="1" x14ac:dyDescent="0.35">
      <c r="A35" s="112"/>
      <c r="B35" s="113"/>
      <c r="C35" s="150"/>
      <c r="D35" s="114"/>
      <c r="E35" s="137"/>
      <c r="F35" s="145"/>
      <c r="G35" s="115"/>
    </row>
    <row r="39" spans="1:30" ht="18.600000000000001" thickBot="1" x14ac:dyDescent="0.4">
      <c r="A39" s="6" t="s">
        <v>152</v>
      </c>
    </row>
    <row r="40" spans="1:30" ht="30.75" customHeight="1" x14ac:dyDescent="0.35">
      <c r="A40" s="385" t="s">
        <v>149</v>
      </c>
      <c r="B40" s="385"/>
      <c r="C40" s="151"/>
      <c r="D40" s="128"/>
      <c r="F40" s="146"/>
    </row>
    <row r="41" spans="1:30" ht="36.75" customHeight="1" x14ac:dyDescent="0.35">
      <c r="A41" s="385" t="s">
        <v>150</v>
      </c>
      <c r="B41" s="385"/>
      <c r="C41" s="152"/>
      <c r="D41" s="129"/>
      <c r="F41" s="146"/>
    </row>
    <row r="42" spans="1:30" ht="24" customHeight="1" x14ac:dyDescent="0.35">
      <c r="A42" s="385" t="s">
        <v>151</v>
      </c>
      <c r="B42" s="385"/>
      <c r="C42" s="153"/>
      <c r="D42" s="130"/>
      <c r="F42" s="146"/>
    </row>
    <row r="47" spans="1:30" s="103" customFormat="1" ht="30" customHeight="1" x14ac:dyDescent="0.35">
      <c r="A47" s="394" t="s">
        <v>123</v>
      </c>
      <c r="B47" s="126" t="s">
        <v>193</v>
      </c>
      <c r="C47" s="393" t="s">
        <v>122</v>
      </c>
      <c r="D47" s="127"/>
      <c r="E47" s="126" t="s">
        <v>212</v>
      </c>
      <c r="F47" s="147"/>
      <c r="G47" s="392"/>
      <c r="H47" s="108"/>
      <c r="I47" s="108"/>
      <c r="J47" s="108"/>
      <c r="K47" s="108"/>
      <c r="L47" s="108"/>
      <c r="M47" s="108"/>
      <c r="N47" s="108"/>
      <c r="O47" s="108"/>
      <c r="P47" s="108"/>
      <c r="Q47" s="162"/>
      <c r="R47" s="108"/>
      <c r="S47" s="395"/>
      <c r="T47" s="395"/>
      <c r="U47" s="395"/>
      <c r="V47" s="395"/>
      <c r="W47" s="395"/>
      <c r="X47" s="117"/>
      <c r="Y47" s="117"/>
      <c r="Z47" s="110"/>
      <c r="AC47" s="140"/>
      <c r="AD47" s="104"/>
    </row>
    <row r="48" spans="1:30" s="103" customFormat="1" ht="39" customHeight="1" x14ac:dyDescent="0.35">
      <c r="A48" s="394"/>
      <c r="B48" s="126" t="s">
        <v>194</v>
      </c>
      <c r="C48" s="393"/>
      <c r="D48" s="127"/>
      <c r="E48" s="126" t="s">
        <v>213</v>
      </c>
      <c r="F48" s="147"/>
      <c r="G48" s="392"/>
      <c r="H48" s="108"/>
      <c r="I48" s="108"/>
      <c r="J48" s="108"/>
      <c r="K48" s="108"/>
      <c r="L48" s="108"/>
      <c r="M48" s="108"/>
      <c r="N48" s="108"/>
      <c r="O48" s="108"/>
      <c r="P48" s="108"/>
      <c r="Q48" s="162"/>
      <c r="R48" s="108"/>
      <c r="S48" s="395"/>
      <c r="T48" s="395"/>
      <c r="U48" s="395"/>
      <c r="V48" s="395"/>
      <c r="W48" s="395"/>
      <c r="X48" s="117"/>
      <c r="Y48" s="117"/>
      <c r="Z48" s="111"/>
      <c r="AC48" s="140"/>
      <c r="AD48" s="104"/>
    </row>
    <row r="49" spans="1:1" x14ac:dyDescent="0.35">
      <c r="A49" s="105"/>
    </row>
  </sheetData>
  <autoFilter ref="A15:AF30" xr:uid="{00000000-0009-0000-0000-000000000000}"/>
  <mergeCells count="29">
    <mergeCell ref="Z24:Z27"/>
    <mergeCell ref="B19:B23"/>
    <mergeCell ref="Z19:Z23"/>
    <mergeCell ref="AB19:AB23"/>
    <mergeCell ref="AA19:AA23"/>
    <mergeCell ref="AA24:AA27"/>
    <mergeCell ref="AB24:AB27"/>
    <mergeCell ref="A1:A4"/>
    <mergeCell ref="B1:AC4"/>
    <mergeCell ref="Z16:Z18"/>
    <mergeCell ref="AC13:AD14"/>
    <mergeCell ref="AA13:AB13"/>
    <mergeCell ref="AA14:AB14"/>
    <mergeCell ref="AA16:AA18"/>
    <mergeCell ref="AB16:AB18"/>
    <mergeCell ref="D13:D14"/>
    <mergeCell ref="G47:G48"/>
    <mergeCell ref="C47:C48"/>
    <mergeCell ref="A47:A48"/>
    <mergeCell ref="S47:W47"/>
    <mergeCell ref="S48:W48"/>
    <mergeCell ref="A40:B40"/>
    <mergeCell ref="A41:B41"/>
    <mergeCell ref="A42:B42"/>
    <mergeCell ref="A16:A18"/>
    <mergeCell ref="A19:A23"/>
    <mergeCell ref="B16:B18"/>
    <mergeCell ref="A24:A27"/>
    <mergeCell ref="B24: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
    <cfRule type="cellIs" dxfId="12" priority="17" operator="lessThan">
      <formula>60</formula>
    </cfRule>
    <cfRule type="cellIs" dxfId="11" priority="19" operator="greaterThan">
      <formula>0.41</formula>
    </cfRule>
  </conditionalFormatting>
  <conditionalFormatting sqref="Y30">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09"/>
  <sheetViews>
    <sheetView zoomScale="90" zoomScaleNormal="90" workbookViewId="0">
      <selection activeCell="M18" sqref="M18"/>
    </sheetView>
  </sheetViews>
  <sheetFormatPr baseColWidth="10" defaultColWidth="11.44140625" defaultRowHeight="13.2" x14ac:dyDescent="0.25"/>
  <cols>
    <col min="1" max="1" width="40.33203125" style="279" customWidth="1"/>
    <col min="2" max="2" width="14.33203125" style="279" bestFit="1" customWidth="1"/>
    <col min="3" max="3" width="9" style="279" bestFit="1" customWidth="1"/>
    <col min="4" max="4" width="9.44140625" style="279" bestFit="1" customWidth="1"/>
    <col min="5" max="5" width="9.88671875" style="279" bestFit="1" customWidth="1"/>
    <col min="6" max="6" width="13.6640625" style="279" bestFit="1" customWidth="1"/>
    <col min="7" max="7" width="14.33203125" style="279" bestFit="1" customWidth="1"/>
    <col min="8" max="10" width="13.33203125" style="279" bestFit="1" customWidth="1"/>
    <col min="11" max="11" width="15.88671875" style="279" customWidth="1"/>
    <col min="12" max="12" width="10.88671875" style="279" bestFit="1" customWidth="1"/>
    <col min="13" max="13" width="13.33203125" style="279" bestFit="1" customWidth="1"/>
    <col min="14" max="14" width="14.5546875" style="279" bestFit="1" customWidth="1"/>
    <col min="15" max="15" width="14.88671875" style="279" bestFit="1" customWidth="1"/>
    <col min="16" max="16" width="24" style="302" customWidth="1"/>
    <col min="17" max="17" width="17.44140625" style="279" bestFit="1" customWidth="1"/>
    <col min="18" max="16384" width="11.44140625" style="279"/>
  </cols>
  <sheetData>
    <row r="1" spans="1:17" x14ac:dyDescent="0.25">
      <c r="A1" s="412"/>
      <c r="B1" s="414" t="s">
        <v>281</v>
      </c>
      <c r="C1" s="415"/>
      <c r="D1" s="415"/>
      <c r="E1" s="415"/>
      <c r="F1" s="415"/>
      <c r="G1" s="415"/>
      <c r="H1" s="415"/>
      <c r="I1" s="415"/>
      <c r="J1" s="415"/>
      <c r="K1" s="415"/>
      <c r="L1" s="415"/>
      <c r="M1" s="416"/>
      <c r="N1" s="275" t="s">
        <v>222</v>
      </c>
      <c r="O1" s="276"/>
      <c r="P1" s="277"/>
      <c r="Q1" s="278"/>
    </row>
    <row r="2" spans="1:17" x14ac:dyDescent="0.25">
      <c r="A2" s="413"/>
      <c r="B2" s="417"/>
      <c r="C2" s="418"/>
      <c r="D2" s="418"/>
      <c r="E2" s="418"/>
      <c r="F2" s="418"/>
      <c r="G2" s="418"/>
      <c r="H2" s="418"/>
      <c r="I2" s="418"/>
      <c r="J2" s="418"/>
      <c r="K2" s="418"/>
      <c r="L2" s="418"/>
      <c r="M2" s="419"/>
      <c r="N2" s="280" t="s">
        <v>223</v>
      </c>
      <c r="O2" s="281"/>
      <c r="P2" s="282"/>
      <c r="Q2" s="278"/>
    </row>
    <row r="3" spans="1:17" x14ac:dyDescent="0.25">
      <c r="A3" s="413"/>
      <c r="B3" s="417"/>
      <c r="C3" s="418"/>
      <c r="D3" s="418"/>
      <c r="E3" s="418"/>
      <c r="F3" s="418"/>
      <c r="G3" s="418"/>
      <c r="H3" s="418"/>
      <c r="I3" s="418"/>
      <c r="J3" s="418"/>
      <c r="K3" s="418"/>
      <c r="L3" s="418"/>
      <c r="M3" s="419"/>
      <c r="N3" s="283" t="s">
        <v>224</v>
      </c>
      <c r="P3" s="284"/>
    </row>
    <row r="4" spans="1:17" x14ac:dyDescent="0.25">
      <c r="A4" s="413"/>
      <c r="B4" s="417"/>
      <c r="C4" s="418"/>
      <c r="D4" s="418"/>
      <c r="E4" s="418"/>
      <c r="F4" s="418"/>
      <c r="G4" s="418"/>
      <c r="H4" s="418"/>
      <c r="I4" s="418"/>
      <c r="J4" s="418"/>
      <c r="K4" s="418"/>
      <c r="L4" s="418"/>
      <c r="M4" s="419"/>
      <c r="N4" s="280" t="s">
        <v>225</v>
      </c>
      <c r="P4" s="284"/>
    </row>
    <row r="5" spans="1:17" ht="13.8" thickBot="1" x14ac:dyDescent="0.3">
      <c r="A5" s="285"/>
      <c r="B5" s="417"/>
      <c r="C5" s="418"/>
      <c r="D5" s="418"/>
      <c r="E5" s="418"/>
      <c r="F5" s="418"/>
      <c r="G5" s="418"/>
      <c r="H5" s="418"/>
      <c r="I5" s="418"/>
      <c r="J5" s="418"/>
      <c r="K5" s="418"/>
      <c r="L5" s="418"/>
      <c r="M5" s="419"/>
      <c r="N5" s="367"/>
      <c r="O5" s="286"/>
      <c r="P5" s="287"/>
    </row>
    <row r="6" spans="1:17" s="293" customFormat="1" ht="47.25" customHeight="1" thickBot="1" x14ac:dyDescent="0.3">
      <c r="A6" s="288" t="s">
        <v>100</v>
      </c>
      <c r="B6" s="289" t="s">
        <v>108</v>
      </c>
      <c r="C6" s="289" t="s">
        <v>226</v>
      </c>
      <c r="D6" s="290" t="s">
        <v>227</v>
      </c>
      <c r="E6" s="289" t="s">
        <v>228</v>
      </c>
      <c r="F6" s="289" t="s">
        <v>229</v>
      </c>
      <c r="G6" s="289" t="s">
        <v>230</v>
      </c>
      <c r="H6" s="289" t="s">
        <v>231</v>
      </c>
      <c r="I6" s="289" t="s">
        <v>232</v>
      </c>
      <c r="J6" s="289" t="s">
        <v>233</v>
      </c>
      <c r="K6" s="291" t="s">
        <v>234</v>
      </c>
      <c r="L6" s="289" t="s">
        <v>235</v>
      </c>
      <c r="M6" s="289" t="s">
        <v>236</v>
      </c>
      <c r="N6" s="292" t="s">
        <v>237</v>
      </c>
      <c r="P6" s="284"/>
    </row>
    <row r="7" spans="1:17" s="293" customFormat="1" x14ac:dyDescent="0.3">
      <c r="A7" s="294"/>
      <c r="B7" s="295"/>
      <c r="C7" s="295"/>
      <c r="D7" s="295"/>
      <c r="E7" s="295"/>
      <c r="F7" s="295"/>
      <c r="G7" s="295"/>
      <c r="H7" s="295"/>
      <c r="I7" s="295"/>
      <c r="J7" s="295"/>
      <c r="K7" s="296"/>
      <c r="L7" s="295"/>
      <c r="M7" s="295"/>
      <c r="N7" s="297"/>
      <c r="P7" s="298"/>
    </row>
    <row r="8" spans="1:17" x14ac:dyDescent="0.25">
      <c r="A8" s="299" t="s">
        <v>238</v>
      </c>
      <c r="B8" s="300">
        <f>+B10+B13</f>
        <v>132593991161</v>
      </c>
      <c r="C8" s="300">
        <f>+C10+C13</f>
        <v>0</v>
      </c>
      <c r="D8" s="300">
        <f>+D10+D13</f>
        <v>0</v>
      </c>
      <c r="E8" s="300">
        <f>+E10+E13</f>
        <v>26512242</v>
      </c>
      <c r="F8" s="300">
        <f>+F10+F13</f>
        <v>26512242</v>
      </c>
      <c r="G8" s="300">
        <f>+B8+C8-D8+E8-F8</f>
        <v>132593991161</v>
      </c>
      <c r="H8" s="300">
        <f>+H10+H13</f>
        <v>62392217586</v>
      </c>
      <c r="I8" s="300">
        <f>+I10+I13</f>
        <v>54616903773</v>
      </c>
      <c r="J8" s="300">
        <f>+J10+J13</f>
        <v>14629253066</v>
      </c>
      <c r="K8" s="301">
        <f>+K10+K13</f>
        <v>128074315</v>
      </c>
      <c r="L8" s="300">
        <f>+L10+L13</f>
        <v>827542421</v>
      </c>
      <c r="M8" s="300">
        <f>+J8+K8+L8</f>
        <v>15584869802</v>
      </c>
      <c r="N8" s="368">
        <f>+M8/G8</f>
        <v>0.11753828107546999</v>
      </c>
      <c r="O8" s="302"/>
    </row>
    <row r="9" spans="1:17" x14ac:dyDescent="0.25">
      <c r="A9" s="303"/>
      <c r="B9" s="304"/>
      <c r="C9" s="304"/>
      <c r="D9" s="304"/>
      <c r="E9" s="304"/>
      <c r="F9" s="304"/>
      <c r="G9" s="304"/>
      <c r="H9" s="304"/>
      <c r="I9" s="304"/>
      <c r="J9" s="304"/>
      <c r="K9" s="305"/>
      <c r="L9" s="304"/>
      <c r="M9" s="304"/>
      <c r="N9" s="306"/>
      <c r="P9" s="307"/>
      <c r="Q9" s="286"/>
    </row>
    <row r="10" spans="1:17" x14ac:dyDescent="0.25">
      <c r="A10" s="308" t="s">
        <v>31</v>
      </c>
      <c r="B10" s="309">
        <f t="shared" ref="B10:M10" si="0">+B11+B12</f>
        <v>10040391161</v>
      </c>
      <c r="C10" s="309">
        <f t="shared" si="0"/>
        <v>0</v>
      </c>
      <c r="D10" s="309">
        <f t="shared" si="0"/>
        <v>0</v>
      </c>
      <c r="E10" s="309">
        <f t="shared" si="0"/>
        <v>26512242</v>
      </c>
      <c r="F10" s="309">
        <f t="shared" si="0"/>
        <v>26512242</v>
      </c>
      <c r="G10" s="309">
        <f t="shared" si="0"/>
        <v>10040391161</v>
      </c>
      <c r="H10" s="309">
        <f t="shared" si="0"/>
        <v>8886321732</v>
      </c>
      <c r="I10" s="309">
        <f t="shared" si="0"/>
        <v>86733368</v>
      </c>
      <c r="J10" s="309">
        <f t="shared" si="0"/>
        <v>533971180</v>
      </c>
      <c r="K10" s="310">
        <f t="shared" si="0"/>
        <v>128074315</v>
      </c>
      <c r="L10" s="309">
        <f t="shared" si="0"/>
        <v>405290566</v>
      </c>
      <c r="M10" s="309">
        <f t="shared" si="0"/>
        <v>1067336061</v>
      </c>
      <c r="N10" s="311">
        <f t="shared" ref="N10:N20" si="1">+M10/G10</f>
        <v>0.10630423096919421</v>
      </c>
      <c r="P10" s="307"/>
      <c r="Q10" s="312"/>
    </row>
    <row r="11" spans="1:17" x14ac:dyDescent="0.25">
      <c r="A11" s="313" t="s">
        <v>239</v>
      </c>
      <c r="B11" s="314">
        <v>8076155388</v>
      </c>
      <c r="C11" s="314">
        <v>0</v>
      </c>
      <c r="D11" s="314">
        <v>0</v>
      </c>
      <c r="E11" s="314">
        <v>26512242</v>
      </c>
      <c r="F11" s="314">
        <v>0</v>
      </c>
      <c r="G11" s="314">
        <f>+B11+C11-D11+E11-F11</f>
        <v>8102667630</v>
      </c>
      <c r="H11" s="314">
        <v>7602018949</v>
      </c>
      <c r="I11" s="314">
        <v>0</v>
      </c>
      <c r="J11" s="314">
        <v>19846512</v>
      </c>
      <c r="K11" s="315">
        <v>128074315</v>
      </c>
      <c r="L11" s="314">
        <v>352727854</v>
      </c>
      <c r="M11" s="314">
        <f>+J11+K11+L11</f>
        <v>500648681</v>
      </c>
      <c r="N11" s="316">
        <f t="shared" si="1"/>
        <v>6.1788130016138892E-2</v>
      </c>
      <c r="P11" s="307"/>
      <c r="Q11" s="278"/>
    </row>
    <row r="12" spans="1:17" x14ac:dyDescent="0.25">
      <c r="A12" s="313" t="s">
        <v>240</v>
      </c>
      <c r="B12" s="314">
        <v>1964235773</v>
      </c>
      <c r="C12" s="314">
        <v>0</v>
      </c>
      <c r="D12" s="314">
        <v>0</v>
      </c>
      <c r="E12" s="314">
        <v>0</v>
      </c>
      <c r="F12" s="314">
        <v>26512242</v>
      </c>
      <c r="G12" s="314">
        <f>+B12+C12-D12+E12-F12</f>
        <v>1937723531</v>
      </c>
      <c r="H12" s="314">
        <v>1284302783</v>
      </c>
      <c r="I12" s="314">
        <v>86733368</v>
      </c>
      <c r="J12" s="314">
        <v>514124668</v>
      </c>
      <c r="K12" s="315">
        <v>0</v>
      </c>
      <c r="L12" s="314">
        <v>52562712</v>
      </c>
      <c r="M12" s="314">
        <f>+J12+K12+L12</f>
        <v>566687380</v>
      </c>
      <c r="N12" s="316">
        <f t="shared" si="1"/>
        <v>0.29245006882253732</v>
      </c>
      <c r="O12" s="302"/>
      <c r="P12" s="307"/>
      <c r="Q12" s="278"/>
    </row>
    <row r="13" spans="1:17" x14ac:dyDescent="0.25">
      <c r="A13" s="308" t="s">
        <v>241</v>
      </c>
      <c r="B13" s="317">
        <f>+B14</f>
        <v>122553600000</v>
      </c>
      <c r="C13" s="309">
        <f t="shared" ref="C13:F13" si="2">+C14</f>
        <v>0</v>
      </c>
      <c r="D13" s="317">
        <f t="shared" si="2"/>
        <v>0</v>
      </c>
      <c r="E13" s="317">
        <f t="shared" si="2"/>
        <v>0</v>
      </c>
      <c r="F13" s="317">
        <f t="shared" si="2"/>
        <v>0</v>
      </c>
      <c r="G13" s="317">
        <f>+G14</f>
        <v>122553600000</v>
      </c>
      <c r="H13" s="317">
        <f t="shared" ref="H13:L13" si="3">+H14</f>
        <v>53505895854</v>
      </c>
      <c r="I13" s="317">
        <f t="shared" si="3"/>
        <v>54530170405</v>
      </c>
      <c r="J13" s="317">
        <f t="shared" si="3"/>
        <v>14095281886</v>
      </c>
      <c r="K13" s="317">
        <f t="shared" si="3"/>
        <v>0</v>
      </c>
      <c r="L13" s="317">
        <f t="shared" si="3"/>
        <v>422251855</v>
      </c>
      <c r="M13" s="317">
        <f>+M14</f>
        <v>14517533741</v>
      </c>
      <c r="N13" s="311">
        <f>+M13/G13</f>
        <v>0.11845864781613923</v>
      </c>
      <c r="O13" s="318"/>
      <c r="P13" s="307"/>
      <c r="Q13" s="286"/>
    </row>
    <row r="14" spans="1:17" x14ac:dyDescent="0.25">
      <c r="A14" s="303" t="s">
        <v>242</v>
      </c>
      <c r="B14" s="319">
        <f>SUM(B15:B20)</f>
        <v>122553600000</v>
      </c>
      <c r="C14" s="304">
        <f>SUM(C15:C20)</f>
        <v>0</v>
      </c>
      <c r="D14" s="304">
        <f>SUM(D15:D20)</f>
        <v>0</v>
      </c>
      <c r="E14" s="304">
        <f>SUM(E15:E20)</f>
        <v>0</v>
      </c>
      <c r="F14" s="304">
        <f>SUM(F15:F20)</f>
        <v>0</v>
      </c>
      <c r="G14" s="319">
        <f>+B14+C14-D14+E14-F14</f>
        <v>122553600000</v>
      </c>
      <c r="H14" s="319">
        <f t="shared" ref="H14:M14" si="4">SUM(H15:H20)</f>
        <v>53505895854</v>
      </c>
      <c r="I14" s="319">
        <f t="shared" si="4"/>
        <v>54530170405</v>
      </c>
      <c r="J14" s="319">
        <f t="shared" si="4"/>
        <v>14095281886</v>
      </c>
      <c r="K14" s="319">
        <f t="shared" si="4"/>
        <v>0</v>
      </c>
      <c r="L14" s="319">
        <f t="shared" si="4"/>
        <v>422251855</v>
      </c>
      <c r="M14" s="319">
        <f t="shared" si="4"/>
        <v>14517533741</v>
      </c>
      <c r="N14" s="306">
        <f t="shared" si="1"/>
        <v>0.11845864781613923</v>
      </c>
      <c r="P14" s="307"/>
      <c r="Q14" s="278"/>
    </row>
    <row r="15" spans="1:17" s="326" customFormat="1" ht="22.8" x14ac:dyDescent="0.3">
      <c r="A15" s="320" t="s">
        <v>243</v>
      </c>
      <c r="B15" s="321">
        <v>80098325312</v>
      </c>
      <c r="C15" s="321">
        <v>0</v>
      </c>
      <c r="D15" s="322">
        <v>0</v>
      </c>
      <c r="E15" s="323">
        <v>0</v>
      </c>
      <c r="F15" s="323">
        <v>0</v>
      </c>
      <c r="G15" s="369">
        <f t="shared" ref="G15:G20" si="5">+B15+C15-D15+E15-F15</f>
        <v>80098325312</v>
      </c>
      <c r="H15" s="323">
        <v>45565583408</v>
      </c>
      <c r="I15" s="323">
        <v>23179314998</v>
      </c>
      <c r="J15" s="323">
        <v>11095417269</v>
      </c>
      <c r="K15" s="324">
        <v>0</v>
      </c>
      <c r="L15" s="323">
        <v>258009637</v>
      </c>
      <c r="M15" s="370">
        <f>+J15+K15+L15</f>
        <v>11353426906</v>
      </c>
      <c r="N15" s="325">
        <f t="shared" si="1"/>
        <v>0.14174362399932819</v>
      </c>
      <c r="P15" s="327"/>
      <c r="Q15" s="328"/>
    </row>
    <row r="16" spans="1:17" s="326" customFormat="1" ht="22.8" x14ac:dyDescent="0.3">
      <c r="A16" s="320" t="s">
        <v>244</v>
      </c>
      <c r="B16" s="321">
        <v>37618907988</v>
      </c>
      <c r="C16" s="321">
        <v>0</v>
      </c>
      <c r="D16" s="321">
        <v>0</v>
      </c>
      <c r="E16" s="323">
        <v>0</v>
      </c>
      <c r="F16" s="323">
        <v>0</v>
      </c>
      <c r="G16" s="369">
        <f t="shared" si="5"/>
        <v>37618907988</v>
      </c>
      <c r="H16" s="323">
        <v>4422003495</v>
      </c>
      <c r="I16" s="323">
        <v>31212241325</v>
      </c>
      <c r="J16" s="323">
        <v>1862154873</v>
      </c>
      <c r="K16" s="324">
        <v>0</v>
      </c>
      <c r="L16" s="323">
        <v>122508295</v>
      </c>
      <c r="M16" s="370">
        <f t="shared" ref="M16:M20" si="6">+J16+K16+L16</f>
        <v>1984663168</v>
      </c>
      <c r="N16" s="325">
        <f t="shared" si="1"/>
        <v>5.2757064841783413E-2</v>
      </c>
      <c r="P16" s="329"/>
      <c r="Q16" s="328"/>
    </row>
    <row r="17" spans="1:17" s="326" customFormat="1" ht="22.8" x14ac:dyDescent="0.3">
      <c r="A17" s="320" t="s">
        <v>245</v>
      </c>
      <c r="B17" s="321">
        <v>1932172155</v>
      </c>
      <c r="C17" s="321">
        <v>0</v>
      </c>
      <c r="D17" s="321">
        <v>0</v>
      </c>
      <c r="E17" s="323">
        <v>0</v>
      </c>
      <c r="F17" s="323">
        <v>0</v>
      </c>
      <c r="G17" s="369">
        <f t="shared" si="5"/>
        <v>1932172155</v>
      </c>
      <c r="H17" s="323">
        <v>1463500757</v>
      </c>
      <c r="I17" s="323">
        <v>96941600</v>
      </c>
      <c r="J17" s="323">
        <v>367348562</v>
      </c>
      <c r="K17" s="324">
        <v>0</v>
      </c>
      <c r="L17" s="323">
        <v>4381236</v>
      </c>
      <c r="M17" s="370">
        <f t="shared" si="6"/>
        <v>371729798</v>
      </c>
      <c r="N17" s="325">
        <f t="shared" si="1"/>
        <v>0.19238958445708479</v>
      </c>
      <c r="P17" s="327"/>
      <c r="Q17" s="328"/>
    </row>
    <row r="18" spans="1:17" s="326" customFormat="1" ht="22.8" x14ac:dyDescent="0.3">
      <c r="A18" s="320" t="s">
        <v>248</v>
      </c>
      <c r="B18" s="321">
        <v>1500000000</v>
      </c>
      <c r="C18" s="321">
        <v>0</v>
      </c>
      <c r="D18" s="321">
        <v>0</v>
      </c>
      <c r="E18" s="323">
        <v>0</v>
      </c>
      <c r="F18" s="323">
        <v>0</v>
      </c>
      <c r="G18" s="369">
        <f t="shared" si="5"/>
        <v>1500000000</v>
      </c>
      <c r="H18" s="323">
        <v>1025458642</v>
      </c>
      <c r="I18" s="323">
        <v>30015979</v>
      </c>
      <c r="J18" s="323">
        <v>429365582</v>
      </c>
      <c r="K18" s="324">
        <v>0</v>
      </c>
      <c r="L18" s="323">
        <v>15159797</v>
      </c>
      <c r="M18" s="370">
        <f t="shared" si="6"/>
        <v>444525379</v>
      </c>
      <c r="N18" s="325">
        <f t="shared" si="1"/>
        <v>0.29635025266666665</v>
      </c>
      <c r="P18" s="327"/>
      <c r="Q18" s="328"/>
    </row>
    <row r="19" spans="1:17" s="326" customFormat="1" x14ac:dyDescent="0.3">
      <c r="A19" s="320" t="s">
        <v>247</v>
      </c>
      <c r="B19" s="321">
        <v>817805013</v>
      </c>
      <c r="C19" s="321">
        <v>0</v>
      </c>
      <c r="D19" s="321">
        <v>0</v>
      </c>
      <c r="E19" s="323">
        <v>0</v>
      </c>
      <c r="F19" s="323">
        <v>0</v>
      </c>
      <c r="G19" s="369">
        <f t="shared" si="5"/>
        <v>817805013</v>
      </c>
      <c r="H19" s="323">
        <v>657849925</v>
      </c>
      <c r="I19" s="323">
        <v>6788767</v>
      </c>
      <c r="J19" s="323">
        <v>151501104</v>
      </c>
      <c r="K19" s="324">
        <v>0</v>
      </c>
      <c r="L19" s="323">
        <v>1665217</v>
      </c>
      <c r="M19" s="370">
        <f t="shared" si="6"/>
        <v>153166321</v>
      </c>
      <c r="N19" s="325">
        <f t="shared" si="1"/>
        <v>0.18728953548246347</v>
      </c>
      <c r="P19" s="327"/>
      <c r="Q19" s="328"/>
    </row>
    <row r="20" spans="1:17" s="326" customFormat="1" ht="23.25" customHeight="1" thickBot="1" x14ac:dyDescent="0.35">
      <c r="A20" s="371" t="s">
        <v>246</v>
      </c>
      <c r="B20" s="372">
        <v>586389532</v>
      </c>
      <c r="C20" s="372">
        <v>0</v>
      </c>
      <c r="D20" s="372">
        <v>0</v>
      </c>
      <c r="E20" s="373">
        <v>0</v>
      </c>
      <c r="F20" s="373">
        <v>0</v>
      </c>
      <c r="G20" s="374">
        <f t="shared" si="5"/>
        <v>586389532</v>
      </c>
      <c r="H20" s="373">
        <v>371499627</v>
      </c>
      <c r="I20" s="373">
        <v>4867736</v>
      </c>
      <c r="J20" s="373">
        <v>189494496</v>
      </c>
      <c r="K20" s="375">
        <v>0</v>
      </c>
      <c r="L20" s="373">
        <v>20527673</v>
      </c>
      <c r="M20" s="376">
        <f t="shared" si="6"/>
        <v>210022169</v>
      </c>
      <c r="N20" s="377">
        <f t="shared" si="1"/>
        <v>0.35816152495709969</v>
      </c>
      <c r="P20" s="327"/>
      <c r="Q20" s="328"/>
    </row>
    <row r="21" spans="1:17" x14ac:dyDescent="0.25">
      <c r="G21" s="330"/>
      <c r="H21" s="330"/>
      <c r="I21" s="330"/>
      <c r="J21" s="330"/>
      <c r="K21" s="330"/>
      <c r="L21" s="330"/>
    </row>
    <row r="22" spans="1:17" x14ac:dyDescent="0.25">
      <c r="G22" s="318"/>
    </row>
    <row r="23" spans="1:17" x14ac:dyDescent="0.25">
      <c r="G23" s="318"/>
    </row>
    <row r="24" spans="1:17" x14ac:dyDescent="0.25">
      <c r="G24" s="318"/>
    </row>
    <row r="25" spans="1:17" ht="13.8" thickBot="1" x14ac:dyDescent="0.3">
      <c r="A25" s="331"/>
      <c r="B25" s="276"/>
      <c r="C25" s="276"/>
      <c r="D25" s="276"/>
      <c r="E25" s="276"/>
      <c r="F25" s="276"/>
      <c r="G25" s="318"/>
      <c r="K25" s="331"/>
      <c r="L25" s="332"/>
      <c r="M25" s="332"/>
    </row>
    <row r="26" spans="1:17" x14ac:dyDescent="0.25">
      <c r="A26" s="276" t="s">
        <v>249</v>
      </c>
      <c r="K26" s="276" t="s">
        <v>250</v>
      </c>
    </row>
    <row r="27" spans="1:17" x14ac:dyDescent="0.25">
      <c r="A27" s="279" t="s">
        <v>251</v>
      </c>
      <c r="C27" s="286"/>
      <c r="E27" s="286"/>
      <c r="G27" s="318"/>
      <c r="K27" s="279" t="s">
        <v>252</v>
      </c>
      <c r="M27" s="333"/>
    </row>
    <row r="28" spans="1:17" x14ac:dyDescent="0.25">
      <c r="G28" s="334"/>
      <c r="H28" s="334"/>
      <c r="I28" s="334"/>
      <c r="J28" s="334"/>
      <c r="K28" s="334"/>
      <c r="L28" s="334"/>
      <c r="M28" s="334"/>
    </row>
    <row r="29" spans="1:17" x14ac:dyDescent="0.25">
      <c r="G29" s="334"/>
      <c r="H29" s="334"/>
      <c r="I29" s="334"/>
      <c r="J29" s="334"/>
      <c r="K29" s="334"/>
      <c r="L29" s="334"/>
      <c r="M29" s="334"/>
    </row>
    <row r="30" spans="1:17" x14ac:dyDescent="0.25">
      <c r="G30" s="334"/>
      <c r="H30" s="334"/>
      <c r="I30" s="334"/>
      <c r="J30" s="334"/>
      <c r="K30" s="334"/>
      <c r="L30" s="334"/>
      <c r="M30" s="334"/>
    </row>
    <row r="31" spans="1:17" x14ac:dyDescent="0.25">
      <c r="A31" s="276" t="s">
        <v>253</v>
      </c>
      <c r="B31" s="276"/>
      <c r="C31" s="276"/>
      <c r="D31" s="276"/>
      <c r="E31" s="276"/>
      <c r="F31" s="276"/>
    </row>
    <row r="32" spans="1:17" x14ac:dyDescent="0.25">
      <c r="A32" s="279" t="s">
        <v>254</v>
      </c>
    </row>
    <row r="111" spans="1:12" ht="14.4" x14ac:dyDescent="0.3">
      <c r="A111"/>
      <c r="B111"/>
      <c r="C111"/>
      <c r="D111"/>
      <c r="E111"/>
      <c r="F111"/>
      <c r="G111"/>
      <c r="H111"/>
      <c r="I111"/>
      <c r="J111"/>
      <c r="K111"/>
      <c r="L111"/>
    </row>
    <row r="112" spans="1:12" ht="14.4" x14ac:dyDescent="0.3">
      <c r="A112"/>
      <c r="B112"/>
      <c r="C112"/>
      <c r="D112"/>
      <c r="E112"/>
      <c r="F112"/>
      <c r="G112"/>
      <c r="H112"/>
      <c r="I112"/>
      <c r="J112"/>
      <c r="K112"/>
      <c r="L112"/>
    </row>
    <row r="113" spans="1:12" ht="14.4" x14ac:dyDescent="0.3">
      <c r="A113"/>
      <c r="B113"/>
      <c r="C113"/>
      <c r="D113"/>
      <c r="E113"/>
      <c r="F113"/>
      <c r="G113"/>
      <c r="H113"/>
      <c r="I113"/>
      <c r="J113"/>
      <c r="K113"/>
      <c r="L113"/>
    </row>
    <row r="114" spans="1:12" ht="14.4" x14ac:dyDescent="0.3">
      <c r="A114"/>
      <c r="B114"/>
      <c r="C114"/>
      <c r="D114"/>
      <c r="E114"/>
      <c r="F114"/>
      <c r="G114"/>
      <c r="H114"/>
      <c r="I114"/>
      <c r="J114"/>
      <c r="K114"/>
      <c r="L114"/>
    </row>
    <row r="115" spans="1:12" ht="14.4" x14ac:dyDescent="0.3">
      <c r="A115"/>
      <c r="B115"/>
      <c r="C115"/>
      <c r="D115"/>
      <c r="E115"/>
      <c r="F115"/>
      <c r="G115"/>
      <c r="H115"/>
      <c r="I115"/>
      <c r="J115"/>
      <c r="K115"/>
      <c r="L115"/>
    </row>
    <row r="116" spans="1:12" ht="14.4" x14ac:dyDescent="0.3">
      <c r="A116"/>
      <c r="B116"/>
      <c r="C116"/>
      <c r="D116"/>
      <c r="E116"/>
      <c r="F116"/>
      <c r="G116"/>
      <c r="H116"/>
      <c r="I116"/>
      <c r="J116"/>
      <c r="K116"/>
      <c r="L116"/>
    </row>
    <row r="117" spans="1:12" ht="14.4" x14ac:dyDescent="0.3">
      <c r="A117"/>
      <c r="B117"/>
      <c r="C117"/>
      <c r="D117"/>
      <c r="E117"/>
      <c r="F117"/>
      <c r="G117"/>
      <c r="H117"/>
      <c r="I117"/>
      <c r="J117"/>
      <c r="K117"/>
      <c r="L117"/>
    </row>
    <row r="118" spans="1:12" ht="14.4" x14ac:dyDescent="0.3">
      <c r="A118"/>
      <c r="B118"/>
      <c r="C118"/>
      <c r="D118"/>
      <c r="E118"/>
      <c r="F118"/>
      <c r="G118"/>
      <c r="H118"/>
      <c r="I118"/>
      <c r="J118"/>
      <c r="K118"/>
      <c r="L118"/>
    </row>
    <row r="119" spans="1:12" ht="14.4" x14ac:dyDescent="0.3">
      <c r="A119"/>
      <c r="B119"/>
      <c r="C119"/>
      <c r="D119"/>
      <c r="E119"/>
      <c r="F119"/>
      <c r="G119"/>
      <c r="H119"/>
      <c r="I119"/>
      <c r="J119"/>
      <c r="K119"/>
      <c r="L119"/>
    </row>
    <row r="120" spans="1:12" ht="14.4" x14ac:dyDescent="0.3">
      <c r="A120"/>
      <c r="B120"/>
      <c r="C120"/>
      <c r="D120"/>
      <c r="E120"/>
      <c r="F120"/>
      <c r="G120"/>
      <c r="H120"/>
      <c r="I120"/>
      <c r="J120"/>
      <c r="K120"/>
      <c r="L120"/>
    </row>
    <row r="121" spans="1:12" ht="14.4" x14ac:dyDescent="0.3">
      <c r="A121"/>
      <c r="B121"/>
      <c r="C121"/>
      <c r="D121"/>
      <c r="E121"/>
      <c r="F121"/>
      <c r="G121"/>
      <c r="H121"/>
      <c r="I121"/>
      <c r="J121"/>
      <c r="K121"/>
      <c r="L121"/>
    </row>
    <row r="122" spans="1:12" ht="14.4" x14ac:dyDescent="0.3">
      <c r="A122"/>
      <c r="B122"/>
      <c r="C122"/>
      <c r="D122"/>
      <c r="E122"/>
      <c r="F122"/>
      <c r="G122"/>
      <c r="H122"/>
      <c r="I122"/>
      <c r="J122"/>
      <c r="K122"/>
      <c r="L122"/>
    </row>
    <row r="123" spans="1:12" ht="14.4" x14ac:dyDescent="0.3">
      <c r="A123"/>
      <c r="B123"/>
      <c r="C123"/>
      <c r="D123"/>
      <c r="E123"/>
      <c r="F123"/>
      <c r="G123"/>
      <c r="H123"/>
      <c r="I123"/>
      <c r="J123"/>
      <c r="K123"/>
      <c r="L123"/>
    </row>
    <row r="124" spans="1:12" ht="14.4" x14ac:dyDescent="0.3">
      <c r="A124"/>
      <c r="B124"/>
      <c r="C124"/>
      <c r="D124"/>
      <c r="E124"/>
      <c r="F124"/>
      <c r="G124"/>
      <c r="H124"/>
      <c r="I124"/>
      <c r="J124"/>
      <c r="K124"/>
      <c r="L124"/>
    </row>
    <row r="125" spans="1:12" ht="14.4" x14ac:dyDescent="0.3">
      <c r="A125"/>
      <c r="B125"/>
      <c r="C125"/>
      <c r="D125"/>
      <c r="E125"/>
      <c r="F125"/>
      <c r="G125"/>
      <c r="H125"/>
      <c r="I125"/>
      <c r="J125"/>
      <c r="K125"/>
      <c r="L125"/>
    </row>
    <row r="126" spans="1:12" ht="14.4" x14ac:dyDescent="0.3">
      <c r="A126"/>
      <c r="B126"/>
      <c r="C126"/>
      <c r="D126"/>
      <c r="E126"/>
      <c r="F126"/>
      <c r="G126"/>
      <c r="H126"/>
      <c r="I126"/>
      <c r="J126"/>
      <c r="K126"/>
      <c r="L126"/>
    </row>
    <row r="127" spans="1:12" ht="14.4" x14ac:dyDescent="0.3">
      <c r="A127"/>
      <c r="B127"/>
      <c r="C127"/>
      <c r="D127"/>
      <c r="E127"/>
      <c r="F127"/>
      <c r="G127"/>
      <c r="H127"/>
      <c r="I127"/>
      <c r="J127"/>
      <c r="K127"/>
      <c r="L127"/>
    </row>
    <row r="128" spans="1:12" ht="14.4" x14ac:dyDescent="0.3">
      <c r="A128"/>
      <c r="B128"/>
      <c r="C128"/>
      <c r="D128"/>
      <c r="E128"/>
      <c r="F128"/>
      <c r="G128"/>
      <c r="H128"/>
      <c r="I128"/>
      <c r="J128"/>
      <c r="K128"/>
      <c r="L128"/>
    </row>
    <row r="129" spans="1:12" ht="14.4" x14ac:dyDescent="0.3">
      <c r="A129"/>
      <c r="B129"/>
      <c r="C129"/>
      <c r="D129"/>
      <c r="E129"/>
      <c r="F129"/>
      <c r="G129"/>
      <c r="H129"/>
      <c r="I129"/>
      <c r="J129"/>
      <c r="K129"/>
      <c r="L129"/>
    </row>
    <row r="130" spans="1:12" ht="14.4" x14ac:dyDescent="0.3">
      <c r="A130"/>
      <c r="B130"/>
      <c r="C130"/>
      <c r="D130"/>
      <c r="E130"/>
      <c r="F130"/>
      <c r="G130"/>
      <c r="H130"/>
      <c r="I130"/>
      <c r="J130"/>
      <c r="K130"/>
      <c r="L130"/>
    </row>
    <row r="131" spans="1:12" ht="14.4" x14ac:dyDescent="0.3">
      <c r="A131"/>
      <c r="B131"/>
      <c r="C131"/>
      <c r="D131"/>
      <c r="E131"/>
      <c r="F131"/>
      <c r="G131"/>
      <c r="H131"/>
      <c r="I131"/>
      <c r="J131"/>
      <c r="K131"/>
      <c r="L131"/>
    </row>
    <row r="132" spans="1:12" ht="14.4" x14ac:dyDescent="0.3">
      <c r="A132"/>
      <c r="B132"/>
      <c r="C132"/>
      <c r="D132"/>
      <c r="E132"/>
      <c r="F132"/>
      <c r="G132"/>
      <c r="H132"/>
      <c r="I132"/>
      <c r="J132"/>
      <c r="K132"/>
      <c r="L132"/>
    </row>
    <row r="133" spans="1:12" ht="14.4" x14ac:dyDescent="0.3">
      <c r="A133"/>
      <c r="B133"/>
      <c r="C133"/>
      <c r="D133"/>
      <c r="E133"/>
      <c r="F133"/>
      <c r="G133"/>
      <c r="H133"/>
      <c r="I133"/>
      <c r="J133"/>
      <c r="K133"/>
      <c r="L133"/>
    </row>
    <row r="134" spans="1:12" ht="14.4" x14ac:dyDescent="0.3">
      <c r="A134"/>
      <c r="B134"/>
      <c r="C134"/>
      <c r="D134"/>
      <c r="E134"/>
      <c r="F134"/>
      <c r="G134"/>
      <c r="H134"/>
      <c r="I134"/>
      <c r="J134"/>
      <c r="K134"/>
      <c r="L134"/>
    </row>
    <row r="135" spans="1:12" ht="14.4" x14ac:dyDescent="0.3">
      <c r="A135"/>
      <c r="B135"/>
      <c r="C135"/>
      <c r="D135"/>
      <c r="E135"/>
      <c r="F135"/>
      <c r="G135"/>
      <c r="H135"/>
      <c r="I135"/>
      <c r="J135"/>
      <c r="K135"/>
      <c r="L135"/>
    </row>
    <row r="136" spans="1:12" ht="14.4" x14ac:dyDescent="0.3">
      <c r="A136"/>
      <c r="B136"/>
      <c r="C136"/>
      <c r="D136"/>
      <c r="E136"/>
      <c r="F136"/>
      <c r="G136"/>
      <c r="H136"/>
      <c r="I136"/>
      <c r="J136"/>
      <c r="K136"/>
      <c r="L136"/>
    </row>
    <row r="137" spans="1:12" ht="14.4" x14ac:dyDescent="0.3">
      <c r="A137"/>
      <c r="B137"/>
      <c r="C137"/>
      <c r="D137"/>
      <c r="E137"/>
      <c r="F137"/>
      <c r="G137"/>
      <c r="H137"/>
      <c r="I137"/>
      <c r="J137"/>
      <c r="K137"/>
      <c r="L137"/>
    </row>
    <row r="138" spans="1:12" ht="14.4" x14ac:dyDescent="0.3">
      <c r="A138"/>
      <c r="B138"/>
      <c r="C138"/>
      <c r="D138"/>
      <c r="E138"/>
      <c r="F138"/>
      <c r="G138"/>
      <c r="H138"/>
      <c r="I138"/>
      <c r="J138"/>
      <c r="K138"/>
      <c r="L138"/>
    </row>
    <row r="139" spans="1:12" ht="14.4" x14ac:dyDescent="0.3">
      <c r="A139"/>
      <c r="B139"/>
      <c r="C139"/>
      <c r="D139"/>
      <c r="E139"/>
      <c r="F139"/>
      <c r="G139"/>
      <c r="H139"/>
      <c r="I139"/>
      <c r="J139"/>
      <c r="K139"/>
      <c r="L139"/>
    </row>
    <row r="140" spans="1:12" ht="14.4" x14ac:dyDescent="0.3">
      <c r="A140"/>
      <c r="B140"/>
      <c r="C140"/>
      <c r="D140"/>
      <c r="E140"/>
      <c r="F140"/>
      <c r="G140"/>
      <c r="H140"/>
      <c r="I140"/>
      <c r="J140"/>
      <c r="K140"/>
      <c r="L140"/>
    </row>
    <row r="141" spans="1:12" ht="14.4" x14ac:dyDescent="0.3">
      <c r="A141"/>
      <c r="B141"/>
      <c r="C141"/>
      <c r="D141"/>
      <c r="E141"/>
      <c r="F141"/>
      <c r="G141"/>
      <c r="H141"/>
      <c r="I141"/>
      <c r="J141"/>
      <c r="K141"/>
      <c r="L141"/>
    </row>
    <row r="142" spans="1:12" ht="14.4" x14ac:dyDescent="0.3">
      <c r="A142"/>
      <c r="B142"/>
      <c r="C142"/>
      <c r="D142"/>
      <c r="E142"/>
      <c r="F142"/>
      <c r="G142"/>
      <c r="H142"/>
      <c r="I142"/>
      <c r="J142"/>
      <c r="K142"/>
      <c r="L142"/>
    </row>
    <row r="143" spans="1:12" ht="14.4" x14ac:dyDescent="0.3">
      <c r="A143"/>
      <c r="B143"/>
      <c r="C143"/>
      <c r="D143"/>
      <c r="E143"/>
      <c r="F143"/>
      <c r="G143"/>
      <c r="H143"/>
      <c r="I143"/>
      <c r="J143"/>
      <c r="K143"/>
      <c r="L143"/>
    </row>
    <row r="144" spans="1:12" ht="14.4" x14ac:dyDescent="0.3">
      <c r="A144"/>
      <c r="B144"/>
      <c r="C144"/>
      <c r="D144"/>
      <c r="E144"/>
      <c r="F144"/>
      <c r="G144"/>
      <c r="H144"/>
      <c r="I144"/>
      <c r="J144"/>
      <c r="K144"/>
      <c r="L144"/>
    </row>
    <row r="145" spans="1:12" ht="14.4" x14ac:dyDescent="0.3">
      <c r="A145"/>
      <c r="B145"/>
      <c r="C145"/>
      <c r="D145"/>
      <c r="E145"/>
      <c r="F145"/>
      <c r="G145"/>
      <c r="H145"/>
      <c r="I145"/>
      <c r="J145"/>
      <c r="K145"/>
      <c r="L145"/>
    </row>
    <row r="146" spans="1:12" ht="14.4" x14ac:dyDescent="0.3">
      <c r="A146"/>
      <c r="B146"/>
      <c r="C146"/>
      <c r="D146"/>
      <c r="E146"/>
      <c r="F146"/>
      <c r="G146"/>
      <c r="H146"/>
      <c r="I146"/>
      <c r="J146"/>
      <c r="K146"/>
      <c r="L146"/>
    </row>
    <row r="147" spans="1:12" ht="14.4" x14ac:dyDescent="0.3">
      <c r="A147"/>
      <c r="B147"/>
      <c r="C147"/>
      <c r="D147"/>
      <c r="E147"/>
      <c r="F147"/>
      <c r="G147"/>
      <c r="H147"/>
      <c r="I147"/>
      <c r="J147"/>
      <c r="K147"/>
      <c r="L147"/>
    </row>
    <row r="148" spans="1:12" ht="14.4" x14ac:dyDescent="0.3">
      <c r="A148"/>
      <c r="B148"/>
      <c r="C148"/>
      <c r="D148"/>
      <c r="E148"/>
      <c r="F148"/>
      <c r="G148"/>
      <c r="H148"/>
      <c r="I148"/>
      <c r="J148"/>
      <c r="K148"/>
      <c r="L148"/>
    </row>
    <row r="149" spans="1:12" ht="14.4" x14ac:dyDescent="0.3">
      <c r="A149"/>
      <c r="B149"/>
      <c r="C149"/>
      <c r="D149"/>
      <c r="E149"/>
      <c r="F149"/>
      <c r="G149"/>
      <c r="H149"/>
      <c r="I149"/>
      <c r="J149"/>
      <c r="K149"/>
      <c r="L149"/>
    </row>
    <row r="150" spans="1:12" ht="14.4" x14ac:dyDescent="0.3">
      <c r="A150"/>
      <c r="B150"/>
      <c r="C150"/>
      <c r="D150"/>
      <c r="E150"/>
      <c r="F150"/>
      <c r="G150"/>
      <c r="H150"/>
      <c r="I150"/>
      <c r="J150"/>
      <c r="K150"/>
      <c r="L150"/>
    </row>
    <row r="151" spans="1:12" ht="14.4" x14ac:dyDescent="0.3">
      <c r="A151"/>
      <c r="B151"/>
      <c r="C151"/>
      <c r="D151"/>
      <c r="E151"/>
      <c r="F151"/>
      <c r="G151"/>
      <c r="H151"/>
      <c r="I151"/>
      <c r="J151"/>
      <c r="K151"/>
      <c r="L151"/>
    </row>
    <row r="152" spans="1:12" ht="14.4" x14ac:dyDescent="0.3">
      <c r="A152"/>
      <c r="B152"/>
      <c r="C152"/>
      <c r="D152"/>
      <c r="E152"/>
      <c r="F152"/>
      <c r="G152"/>
      <c r="H152"/>
      <c r="I152"/>
      <c r="J152"/>
      <c r="K152"/>
      <c r="L152"/>
    </row>
    <row r="153" spans="1:12" ht="14.4" x14ac:dyDescent="0.3">
      <c r="A153"/>
      <c r="B153"/>
      <c r="C153"/>
      <c r="D153"/>
      <c r="E153"/>
      <c r="F153"/>
      <c r="G153"/>
      <c r="H153"/>
      <c r="I153"/>
      <c r="J153"/>
      <c r="K153"/>
      <c r="L153"/>
    </row>
    <row r="154" spans="1:12" ht="14.4" x14ac:dyDescent="0.3">
      <c r="A154"/>
      <c r="B154"/>
      <c r="C154"/>
      <c r="D154"/>
      <c r="E154"/>
      <c r="F154"/>
      <c r="G154"/>
      <c r="H154"/>
      <c r="I154"/>
      <c r="J154"/>
      <c r="K154"/>
      <c r="L154"/>
    </row>
    <row r="155" spans="1:12" ht="14.4" x14ac:dyDescent="0.3">
      <c r="A155"/>
      <c r="B155"/>
      <c r="C155"/>
      <c r="D155"/>
      <c r="E155"/>
      <c r="F155"/>
      <c r="G155"/>
      <c r="H155"/>
      <c r="I155"/>
      <c r="J155"/>
      <c r="K155"/>
      <c r="L155"/>
    </row>
    <row r="156" spans="1:12" ht="14.4" x14ac:dyDescent="0.3">
      <c r="A156"/>
      <c r="B156"/>
      <c r="C156"/>
      <c r="D156"/>
      <c r="E156"/>
      <c r="F156"/>
      <c r="G156"/>
      <c r="H156"/>
      <c r="I156"/>
      <c r="J156"/>
      <c r="K156"/>
      <c r="L156"/>
    </row>
    <row r="157" spans="1:12" ht="14.4" x14ac:dyDescent="0.3">
      <c r="A157"/>
      <c r="B157"/>
      <c r="C157"/>
      <c r="D157"/>
      <c r="E157"/>
      <c r="F157"/>
      <c r="G157"/>
      <c r="H157"/>
      <c r="I157"/>
      <c r="J157"/>
      <c r="K157"/>
      <c r="L157"/>
    </row>
    <row r="158" spans="1:12" ht="14.4" x14ac:dyDescent="0.3">
      <c r="A158"/>
      <c r="B158"/>
      <c r="C158"/>
      <c r="D158"/>
      <c r="E158"/>
      <c r="F158"/>
      <c r="G158"/>
      <c r="H158"/>
      <c r="I158"/>
      <c r="J158"/>
      <c r="K158"/>
      <c r="L158"/>
    </row>
    <row r="159" spans="1:12" ht="14.4" x14ac:dyDescent="0.3">
      <c r="A159"/>
      <c r="B159"/>
      <c r="C159"/>
      <c r="D159"/>
      <c r="E159"/>
      <c r="F159"/>
      <c r="G159"/>
      <c r="H159"/>
      <c r="I159"/>
      <c r="J159"/>
      <c r="K159"/>
      <c r="L159"/>
    </row>
    <row r="160" spans="1:12" ht="14.4" x14ac:dyDescent="0.3">
      <c r="A160"/>
      <c r="B160"/>
      <c r="C160"/>
      <c r="D160"/>
      <c r="E160"/>
      <c r="F160"/>
      <c r="G160"/>
      <c r="H160"/>
    </row>
    <row r="161" spans="1:8" ht="14.4" x14ac:dyDescent="0.3">
      <c r="A161"/>
      <c r="B161"/>
      <c r="C161"/>
      <c r="D161"/>
      <c r="E161"/>
      <c r="F161"/>
      <c r="G161"/>
      <c r="H161"/>
    </row>
    <row r="162" spans="1:8" ht="14.4" x14ac:dyDescent="0.3">
      <c r="A162"/>
      <c r="B162"/>
      <c r="C162"/>
      <c r="D162"/>
      <c r="E162"/>
      <c r="F162"/>
      <c r="G162"/>
      <c r="H162"/>
    </row>
    <row r="163" spans="1:8" ht="14.4" x14ac:dyDescent="0.3">
      <c r="A163"/>
      <c r="B163"/>
      <c r="C163"/>
      <c r="D163"/>
      <c r="E163"/>
      <c r="F163"/>
      <c r="G163"/>
      <c r="H163"/>
    </row>
    <row r="164" spans="1:8" ht="14.4" x14ac:dyDescent="0.3">
      <c r="A164"/>
      <c r="B164"/>
      <c r="C164"/>
      <c r="D164"/>
      <c r="E164"/>
      <c r="F164"/>
      <c r="G164"/>
      <c r="H164"/>
    </row>
    <row r="165" spans="1:8" ht="14.4" x14ac:dyDescent="0.3">
      <c r="A165"/>
      <c r="B165"/>
      <c r="C165"/>
      <c r="D165"/>
      <c r="E165"/>
      <c r="F165"/>
      <c r="G165"/>
      <c r="H165"/>
    </row>
    <row r="166" spans="1:8" ht="14.4" x14ac:dyDescent="0.3">
      <c r="A166"/>
      <c r="B166"/>
      <c r="C166"/>
      <c r="D166"/>
      <c r="E166"/>
      <c r="F166"/>
      <c r="G166"/>
      <c r="H166"/>
    </row>
    <row r="167" spans="1:8" ht="14.4" x14ac:dyDescent="0.3">
      <c r="A167"/>
      <c r="B167"/>
      <c r="C167"/>
      <c r="D167"/>
      <c r="E167"/>
      <c r="F167"/>
      <c r="G167"/>
      <c r="H167"/>
    </row>
    <row r="168" spans="1:8" ht="14.4" x14ac:dyDescent="0.3">
      <c r="A168"/>
      <c r="B168"/>
      <c r="C168"/>
      <c r="D168"/>
      <c r="E168"/>
      <c r="F168"/>
      <c r="G168"/>
      <c r="H168"/>
    </row>
    <row r="169" spans="1:8" ht="14.4" x14ac:dyDescent="0.3">
      <c r="A169"/>
      <c r="B169"/>
      <c r="C169"/>
      <c r="D169"/>
      <c r="E169"/>
      <c r="F169"/>
      <c r="G169"/>
      <c r="H169"/>
    </row>
    <row r="170" spans="1:8" ht="14.4" x14ac:dyDescent="0.3">
      <c r="A170"/>
      <c r="B170"/>
      <c r="C170"/>
      <c r="D170"/>
      <c r="E170"/>
      <c r="F170"/>
      <c r="G170"/>
      <c r="H170"/>
    </row>
    <row r="171" spans="1:8" ht="14.4" x14ac:dyDescent="0.3">
      <c r="A171"/>
      <c r="B171"/>
      <c r="C171"/>
      <c r="D171"/>
      <c r="E171"/>
      <c r="F171"/>
      <c r="G171"/>
      <c r="H171"/>
    </row>
    <row r="172" spans="1:8" ht="14.4" x14ac:dyDescent="0.3">
      <c r="A172"/>
      <c r="B172"/>
      <c r="C172"/>
      <c r="D172"/>
      <c r="E172"/>
      <c r="F172"/>
      <c r="G172"/>
      <c r="H172"/>
    </row>
    <row r="173" spans="1:8" ht="14.4" x14ac:dyDescent="0.3">
      <c r="A173"/>
      <c r="B173"/>
      <c r="C173"/>
      <c r="D173"/>
      <c r="E173"/>
      <c r="F173"/>
      <c r="G173"/>
      <c r="H173"/>
    </row>
    <row r="174" spans="1:8" ht="14.4" x14ac:dyDescent="0.3">
      <c r="A174"/>
      <c r="B174"/>
      <c r="C174"/>
      <c r="D174"/>
      <c r="E174"/>
      <c r="F174"/>
      <c r="G174"/>
      <c r="H174"/>
    </row>
    <row r="175" spans="1:8" ht="14.4" x14ac:dyDescent="0.3">
      <c r="A175"/>
      <c r="B175"/>
      <c r="C175"/>
      <c r="D175"/>
      <c r="E175"/>
      <c r="F175"/>
      <c r="G175"/>
      <c r="H175"/>
    </row>
    <row r="176" spans="1:8" ht="14.4" x14ac:dyDescent="0.3">
      <c r="A176"/>
      <c r="B176"/>
      <c r="C176"/>
      <c r="D176"/>
      <c r="E176"/>
      <c r="F176"/>
      <c r="G176"/>
      <c r="H176"/>
    </row>
    <row r="177" spans="1:8" ht="14.4" x14ac:dyDescent="0.3">
      <c r="A177"/>
      <c r="B177"/>
      <c r="C177"/>
      <c r="D177"/>
      <c r="E177"/>
      <c r="F177"/>
      <c r="G177"/>
      <c r="H177"/>
    </row>
    <row r="178" spans="1:8" ht="14.4" x14ac:dyDescent="0.3">
      <c r="A178"/>
      <c r="B178"/>
      <c r="C178"/>
      <c r="D178"/>
      <c r="E178"/>
      <c r="F178"/>
      <c r="G178"/>
      <c r="H178"/>
    </row>
    <row r="179" spans="1:8" ht="14.4" x14ac:dyDescent="0.3">
      <c r="A179"/>
      <c r="B179"/>
      <c r="C179"/>
      <c r="D179"/>
      <c r="E179"/>
      <c r="F179"/>
      <c r="G179"/>
      <c r="H179"/>
    </row>
    <row r="180" spans="1:8" ht="14.4" x14ac:dyDescent="0.3">
      <c r="A180"/>
      <c r="B180"/>
      <c r="C180"/>
      <c r="D180"/>
      <c r="E180"/>
      <c r="F180"/>
      <c r="G180"/>
      <c r="H180"/>
    </row>
    <row r="181" spans="1:8" ht="14.4" x14ac:dyDescent="0.3">
      <c r="A181"/>
      <c r="B181"/>
      <c r="C181"/>
      <c r="D181"/>
      <c r="E181"/>
      <c r="F181"/>
      <c r="G181"/>
      <c r="H181"/>
    </row>
    <row r="182" spans="1:8" ht="14.4" x14ac:dyDescent="0.3">
      <c r="A182"/>
      <c r="B182"/>
      <c r="C182"/>
      <c r="D182"/>
      <c r="E182"/>
      <c r="F182"/>
      <c r="G182"/>
      <c r="H182"/>
    </row>
    <row r="183" spans="1:8" ht="14.4" x14ac:dyDescent="0.3">
      <c r="A183"/>
      <c r="B183"/>
      <c r="C183"/>
      <c r="D183"/>
      <c r="E183"/>
      <c r="F183"/>
      <c r="G183"/>
      <c r="H183"/>
    </row>
    <row r="184" spans="1:8" ht="14.4" x14ac:dyDescent="0.3">
      <c r="A184"/>
      <c r="B184"/>
      <c r="C184"/>
      <c r="D184"/>
      <c r="E184"/>
      <c r="F184"/>
      <c r="G184"/>
      <c r="H184"/>
    </row>
    <row r="185" spans="1:8" ht="14.4" x14ac:dyDescent="0.3">
      <c r="A185"/>
      <c r="B185"/>
      <c r="C185"/>
      <c r="D185"/>
      <c r="E185"/>
      <c r="F185"/>
      <c r="G185"/>
      <c r="H185"/>
    </row>
    <row r="186" spans="1:8" ht="14.4" x14ac:dyDescent="0.3">
      <c r="A186"/>
      <c r="B186"/>
      <c r="C186"/>
      <c r="D186"/>
      <c r="E186"/>
      <c r="F186"/>
      <c r="G186"/>
      <c r="H186"/>
    </row>
    <row r="187" spans="1:8" ht="14.4" x14ac:dyDescent="0.3">
      <c r="A187"/>
      <c r="B187"/>
      <c r="C187"/>
      <c r="D187"/>
      <c r="E187"/>
      <c r="F187"/>
      <c r="G187"/>
      <c r="H187"/>
    </row>
    <row r="188" spans="1:8" ht="14.4" x14ac:dyDescent="0.3">
      <c r="A188"/>
      <c r="B188"/>
      <c r="C188"/>
      <c r="D188"/>
      <c r="E188"/>
      <c r="F188"/>
      <c r="G188"/>
      <c r="H188"/>
    </row>
    <row r="189" spans="1:8" ht="14.4" x14ac:dyDescent="0.3">
      <c r="A189"/>
      <c r="B189"/>
      <c r="C189"/>
      <c r="D189"/>
      <c r="E189"/>
      <c r="F189"/>
      <c r="G189"/>
      <c r="H189"/>
    </row>
    <row r="190" spans="1:8" ht="14.4" x14ac:dyDescent="0.3">
      <c r="A190"/>
      <c r="B190"/>
      <c r="C190"/>
      <c r="D190"/>
      <c r="E190"/>
      <c r="F190"/>
      <c r="G190"/>
      <c r="H190"/>
    </row>
    <row r="191" spans="1:8" ht="14.4" x14ac:dyDescent="0.3">
      <c r="A191"/>
      <c r="B191"/>
      <c r="C191"/>
      <c r="D191"/>
      <c r="E191"/>
      <c r="F191"/>
      <c r="G191"/>
      <c r="H191"/>
    </row>
    <row r="192" spans="1:8" ht="14.4" x14ac:dyDescent="0.3">
      <c r="A192"/>
      <c r="B192"/>
      <c r="C192"/>
      <c r="D192"/>
      <c r="E192"/>
      <c r="F192"/>
      <c r="G192"/>
      <c r="H192"/>
    </row>
    <row r="193" spans="1:8" ht="14.4" x14ac:dyDescent="0.3">
      <c r="A193"/>
      <c r="B193"/>
      <c r="C193"/>
      <c r="D193"/>
      <c r="E193"/>
      <c r="F193"/>
      <c r="G193"/>
      <c r="H193"/>
    </row>
    <row r="194" spans="1:8" ht="14.4" x14ac:dyDescent="0.3">
      <c r="A194"/>
      <c r="B194"/>
      <c r="C194"/>
      <c r="D194"/>
      <c r="E194"/>
      <c r="F194"/>
      <c r="G194"/>
      <c r="H194"/>
    </row>
    <row r="195" spans="1:8" ht="14.4" x14ac:dyDescent="0.3">
      <c r="A195"/>
      <c r="B195"/>
      <c r="C195"/>
      <c r="D195"/>
      <c r="E195"/>
      <c r="F195"/>
      <c r="G195"/>
      <c r="H195"/>
    </row>
    <row r="196" spans="1:8" ht="14.4" x14ac:dyDescent="0.3">
      <c r="A196"/>
      <c r="B196"/>
      <c r="C196"/>
      <c r="D196"/>
      <c r="E196"/>
      <c r="F196"/>
      <c r="G196"/>
      <c r="H196"/>
    </row>
    <row r="197" spans="1:8" ht="14.4" x14ac:dyDescent="0.3">
      <c r="A197"/>
      <c r="B197"/>
      <c r="C197"/>
      <c r="D197"/>
      <c r="E197"/>
      <c r="F197"/>
      <c r="G197"/>
      <c r="H197"/>
    </row>
    <row r="198" spans="1:8" ht="14.4" x14ac:dyDescent="0.3">
      <c r="A198"/>
      <c r="B198"/>
      <c r="C198"/>
      <c r="D198"/>
      <c r="E198"/>
      <c r="F198"/>
      <c r="G198"/>
      <c r="H198"/>
    </row>
    <row r="199" spans="1:8" ht="14.4" x14ac:dyDescent="0.3">
      <c r="A199"/>
      <c r="B199"/>
      <c r="C199"/>
      <c r="D199"/>
      <c r="E199"/>
      <c r="F199"/>
      <c r="G199"/>
      <c r="H199"/>
    </row>
    <row r="200" spans="1:8" ht="14.4" x14ac:dyDescent="0.3">
      <c r="A200"/>
      <c r="B200"/>
      <c r="C200"/>
      <c r="D200"/>
      <c r="E200"/>
      <c r="F200"/>
      <c r="G200"/>
      <c r="H200"/>
    </row>
    <row r="201" spans="1:8" ht="14.4" x14ac:dyDescent="0.3">
      <c r="A201"/>
      <c r="B201"/>
      <c r="C201"/>
      <c r="D201"/>
      <c r="E201"/>
      <c r="F201"/>
      <c r="G201"/>
      <c r="H201"/>
    </row>
    <row r="202" spans="1:8" ht="14.4" x14ac:dyDescent="0.3">
      <c r="A202"/>
      <c r="B202"/>
      <c r="C202"/>
      <c r="D202"/>
      <c r="E202"/>
      <c r="F202"/>
      <c r="G202"/>
      <c r="H202"/>
    </row>
    <row r="203" spans="1:8" ht="14.4" x14ac:dyDescent="0.3">
      <c r="A203"/>
      <c r="B203"/>
      <c r="C203"/>
      <c r="D203"/>
      <c r="E203"/>
      <c r="F203"/>
      <c r="G203"/>
      <c r="H203"/>
    </row>
    <row r="204" spans="1:8" ht="14.4" x14ac:dyDescent="0.3">
      <c r="A204"/>
      <c r="B204"/>
      <c r="C204"/>
      <c r="D204"/>
      <c r="E204"/>
      <c r="F204"/>
      <c r="G204"/>
      <c r="H204"/>
    </row>
    <row r="205" spans="1:8" ht="14.4" x14ac:dyDescent="0.3">
      <c r="A205"/>
      <c r="B205"/>
      <c r="C205"/>
      <c r="D205"/>
      <c r="E205"/>
      <c r="F205"/>
      <c r="G205"/>
      <c r="H205"/>
    </row>
    <row r="206" spans="1:8" ht="14.4" x14ac:dyDescent="0.3">
      <c r="A206"/>
      <c r="B206"/>
      <c r="C206"/>
      <c r="D206"/>
      <c r="E206"/>
      <c r="F206"/>
      <c r="G206"/>
      <c r="H206"/>
    </row>
    <row r="207" spans="1:8" ht="14.4" x14ac:dyDescent="0.3">
      <c r="A207"/>
      <c r="B207"/>
      <c r="C207"/>
      <c r="D207"/>
      <c r="E207"/>
      <c r="F207"/>
      <c r="G207"/>
      <c r="H207"/>
    </row>
    <row r="208" spans="1:8" ht="14.4" x14ac:dyDescent="0.3">
      <c r="A208"/>
      <c r="B208"/>
      <c r="C208"/>
      <c r="D208"/>
      <c r="E208"/>
      <c r="F208"/>
      <c r="G208"/>
      <c r="H208"/>
    </row>
    <row r="209" spans="1:8" ht="14.4" x14ac:dyDescent="0.3">
      <c r="A209"/>
      <c r="B209"/>
      <c r="C209"/>
      <c r="D209"/>
      <c r="E209"/>
      <c r="F209"/>
      <c r="G209"/>
      <c r="H209"/>
    </row>
    <row r="210" spans="1:8" ht="14.4" x14ac:dyDescent="0.3">
      <c r="A210"/>
      <c r="B210"/>
      <c r="C210"/>
      <c r="D210"/>
      <c r="E210"/>
      <c r="F210"/>
      <c r="G210"/>
      <c r="H210"/>
    </row>
    <row r="211" spans="1:8" ht="14.4" x14ac:dyDescent="0.3">
      <c r="A211"/>
      <c r="B211"/>
      <c r="C211"/>
      <c r="D211"/>
      <c r="E211"/>
      <c r="F211"/>
      <c r="G211"/>
      <c r="H211"/>
    </row>
    <row r="212" spans="1:8" ht="14.4" x14ac:dyDescent="0.3">
      <c r="A212"/>
      <c r="B212"/>
      <c r="C212"/>
      <c r="D212"/>
      <c r="E212"/>
      <c r="F212"/>
      <c r="G212"/>
      <c r="H212"/>
    </row>
    <row r="213" spans="1:8" ht="14.4" x14ac:dyDescent="0.3">
      <c r="A213"/>
      <c r="B213"/>
      <c r="C213"/>
      <c r="D213"/>
      <c r="E213"/>
      <c r="F213"/>
      <c r="G213"/>
      <c r="H213"/>
    </row>
    <row r="214" spans="1:8" ht="14.4" x14ac:dyDescent="0.3">
      <c r="A214"/>
      <c r="B214"/>
      <c r="C214"/>
      <c r="D214"/>
      <c r="E214"/>
      <c r="F214"/>
      <c r="G214"/>
      <c r="H214"/>
    </row>
    <row r="215" spans="1:8" ht="14.4" x14ac:dyDescent="0.3">
      <c r="A215"/>
      <c r="B215"/>
      <c r="C215"/>
      <c r="D215"/>
      <c r="E215"/>
      <c r="F215"/>
      <c r="G215"/>
      <c r="H215"/>
    </row>
    <row r="216" spans="1:8" ht="14.4" x14ac:dyDescent="0.3">
      <c r="A216"/>
      <c r="B216"/>
      <c r="C216"/>
      <c r="D216"/>
      <c r="E216"/>
      <c r="F216"/>
      <c r="G216"/>
      <c r="H216"/>
    </row>
    <row r="217" spans="1:8" ht="14.4" x14ac:dyDescent="0.3">
      <c r="A217"/>
      <c r="B217"/>
      <c r="C217"/>
      <c r="D217"/>
      <c r="E217"/>
      <c r="F217"/>
      <c r="G217"/>
      <c r="H217"/>
    </row>
    <row r="218" spans="1:8" ht="14.4" x14ac:dyDescent="0.3">
      <c r="A218"/>
      <c r="B218"/>
      <c r="C218"/>
      <c r="D218"/>
      <c r="E218"/>
      <c r="F218"/>
      <c r="G218"/>
      <c r="H218"/>
    </row>
    <row r="219" spans="1:8" ht="14.4" x14ac:dyDescent="0.3">
      <c r="A219"/>
      <c r="B219"/>
      <c r="C219"/>
      <c r="D219"/>
      <c r="E219"/>
      <c r="F219"/>
      <c r="G219"/>
      <c r="H219"/>
    </row>
    <row r="220" spans="1:8" ht="14.4" x14ac:dyDescent="0.3">
      <c r="A220"/>
      <c r="B220"/>
      <c r="C220"/>
      <c r="D220"/>
      <c r="E220"/>
      <c r="F220"/>
      <c r="G220"/>
      <c r="H220"/>
    </row>
    <row r="221" spans="1:8" ht="14.4" x14ac:dyDescent="0.3">
      <c r="A221"/>
      <c r="B221"/>
      <c r="C221"/>
      <c r="D221"/>
      <c r="E221"/>
      <c r="F221"/>
      <c r="G221"/>
      <c r="H221"/>
    </row>
    <row r="222" spans="1:8" ht="14.4" x14ac:dyDescent="0.3">
      <c r="A222"/>
      <c r="B222"/>
      <c r="C222"/>
      <c r="D222"/>
      <c r="E222"/>
      <c r="F222"/>
      <c r="G222"/>
      <c r="H222"/>
    </row>
    <row r="223" spans="1:8" ht="14.4" x14ac:dyDescent="0.3">
      <c r="A223"/>
      <c r="B223"/>
      <c r="C223"/>
      <c r="D223"/>
      <c r="E223"/>
      <c r="F223"/>
      <c r="G223"/>
      <c r="H223"/>
    </row>
    <row r="224" spans="1:8" ht="14.4" x14ac:dyDescent="0.3">
      <c r="A224"/>
      <c r="B224"/>
      <c r="C224"/>
      <c r="D224"/>
      <c r="E224"/>
      <c r="F224"/>
      <c r="G224"/>
      <c r="H224"/>
    </row>
    <row r="225" spans="1:8" ht="14.4" x14ac:dyDescent="0.3">
      <c r="A225"/>
      <c r="B225"/>
      <c r="C225"/>
      <c r="D225"/>
      <c r="E225"/>
      <c r="F225"/>
      <c r="G225"/>
      <c r="H225"/>
    </row>
    <row r="226" spans="1:8" ht="14.4" x14ac:dyDescent="0.3">
      <c r="A226"/>
      <c r="B226"/>
      <c r="C226"/>
      <c r="D226"/>
      <c r="E226"/>
      <c r="F226"/>
      <c r="G226"/>
      <c r="H226"/>
    </row>
    <row r="227" spans="1:8" ht="14.4" x14ac:dyDescent="0.3">
      <c r="A227"/>
      <c r="B227"/>
      <c r="C227"/>
      <c r="D227"/>
      <c r="E227"/>
      <c r="F227"/>
      <c r="G227"/>
      <c r="H227"/>
    </row>
    <row r="228" spans="1:8" ht="14.4" x14ac:dyDescent="0.3">
      <c r="A228"/>
      <c r="B228"/>
      <c r="C228"/>
      <c r="D228"/>
      <c r="E228"/>
      <c r="F228"/>
      <c r="G228"/>
      <c r="H228"/>
    </row>
    <row r="229" spans="1:8" ht="14.4" x14ac:dyDescent="0.3">
      <c r="A229"/>
      <c r="B229"/>
      <c r="C229"/>
      <c r="D229"/>
      <c r="E229"/>
      <c r="F229"/>
      <c r="G229"/>
      <c r="H229"/>
    </row>
    <row r="230" spans="1:8" ht="14.4" x14ac:dyDescent="0.3">
      <c r="A230"/>
      <c r="B230"/>
      <c r="C230"/>
      <c r="D230"/>
      <c r="E230"/>
      <c r="F230"/>
      <c r="G230"/>
      <c r="H230"/>
    </row>
    <row r="231" spans="1:8" ht="14.4" x14ac:dyDescent="0.3">
      <c r="A231"/>
      <c r="B231"/>
      <c r="C231"/>
      <c r="D231"/>
      <c r="E231"/>
      <c r="F231"/>
      <c r="G231"/>
      <c r="H231"/>
    </row>
    <row r="232" spans="1:8" ht="14.4" x14ac:dyDescent="0.3">
      <c r="A232"/>
      <c r="B232"/>
      <c r="C232"/>
      <c r="D232"/>
      <c r="E232"/>
      <c r="F232"/>
      <c r="G232"/>
      <c r="H232"/>
    </row>
    <row r="233" spans="1:8" ht="14.4" x14ac:dyDescent="0.3">
      <c r="A233"/>
      <c r="B233"/>
      <c r="C233"/>
      <c r="D233"/>
      <c r="E233"/>
      <c r="F233"/>
      <c r="G233"/>
      <c r="H233"/>
    </row>
    <row r="234" spans="1:8" ht="14.4" x14ac:dyDescent="0.3">
      <c r="A234"/>
      <c r="B234"/>
      <c r="C234"/>
      <c r="D234"/>
      <c r="E234"/>
      <c r="F234"/>
      <c r="G234"/>
      <c r="H234"/>
    </row>
    <row r="235" spans="1:8" ht="14.4" x14ac:dyDescent="0.3">
      <c r="A235"/>
      <c r="B235"/>
      <c r="C235"/>
      <c r="D235"/>
      <c r="E235"/>
      <c r="F235"/>
      <c r="G235"/>
      <c r="H235"/>
    </row>
    <row r="236" spans="1:8" ht="14.4" x14ac:dyDescent="0.3">
      <c r="A236"/>
      <c r="B236"/>
      <c r="C236"/>
      <c r="D236"/>
      <c r="E236"/>
      <c r="F236"/>
      <c r="G236"/>
      <c r="H236"/>
    </row>
    <row r="237" spans="1:8" ht="14.4" x14ac:dyDescent="0.3">
      <c r="A237"/>
      <c r="B237"/>
      <c r="C237"/>
      <c r="D237"/>
      <c r="E237"/>
      <c r="F237"/>
      <c r="G237"/>
      <c r="H237"/>
    </row>
    <row r="238" spans="1:8" ht="14.4" x14ac:dyDescent="0.3">
      <c r="A238"/>
      <c r="B238"/>
      <c r="C238"/>
      <c r="D238"/>
      <c r="E238"/>
      <c r="F238"/>
      <c r="G238"/>
      <c r="H238"/>
    </row>
    <row r="239" spans="1:8" ht="14.4" x14ac:dyDescent="0.3">
      <c r="A239"/>
      <c r="B239"/>
      <c r="C239"/>
      <c r="D239"/>
      <c r="E239"/>
      <c r="F239"/>
      <c r="G239"/>
      <c r="H239"/>
    </row>
    <row r="240" spans="1:8" ht="14.4" x14ac:dyDescent="0.3">
      <c r="A240"/>
      <c r="B240"/>
      <c r="C240"/>
      <c r="D240"/>
      <c r="E240"/>
      <c r="F240"/>
      <c r="G240"/>
      <c r="H240"/>
    </row>
    <row r="241" spans="1:8" ht="14.4" x14ac:dyDescent="0.3">
      <c r="A241"/>
      <c r="B241"/>
      <c r="C241"/>
      <c r="D241"/>
      <c r="E241"/>
      <c r="F241"/>
      <c r="G241"/>
      <c r="H241"/>
    </row>
    <row r="242" spans="1:8" ht="14.4" x14ac:dyDescent="0.3">
      <c r="A242"/>
      <c r="B242"/>
      <c r="C242"/>
      <c r="D242"/>
      <c r="E242"/>
      <c r="F242"/>
      <c r="G242"/>
      <c r="H242"/>
    </row>
    <row r="243" spans="1:8" ht="14.4" x14ac:dyDescent="0.3">
      <c r="A243"/>
      <c r="B243"/>
      <c r="C243"/>
      <c r="D243"/>
      <c r="E243"/>
      <c r="F243"/>
      <c r="G243"/>
      <c r="H243"/>
    </row>
    <row r="244" spans="1:8" ht="14.4" x14ac:dyDescent="0.3">
      <c r="A244"/>
      <c r="B244"/>
      <c r="C244"/>
      <c r="D244"/>
      <c r="E244"/>
      <c r="F244"/>
      <c r="G244"/>
      <c r="H244"/>
    </row>
    <row r="245" spans="1:8" ht="14.4" x14ac:dyDescent="0.3">
      <c r="A245"/>
      <c r="B245"/>
      <c r="C245"/>
      <c r="D245"/>
      <c r="E245"/>
      <c r="F245"/>
      <c r="G245"/>
      <c r="H245"/>
    </row>
    <row r="246" spans="1:8" ht="14.4" x14ac:dyDescent="0.3">
      <c r="A246"/>
      <c r="B246"/>
      <c r="C246"/>
      <c r="D246"/>
      <c r="E246"/>
      <c r="F246"/>
      <c r="G246"/>
      <c r="H246"/>
    </row>
    <row r="247" spans="1:8" ht="14.4" x14ac:dyDescent="0.3">
      <c r="A247"/>
      <c r="B247"/>
      <c r="C247"/>
      <c r="D247"/>
      <c r="E247"/>
      <c r="F247"/>
      <c r="G247"/>
      <c r="H247"/>
    </row>
    <row r="248" spans="1:8" ht="14.4" x14ac:dyDescent="0.3">
      <c r="A248"/>
      <c r="B248"/>
      <c r="C248"/>
      <c r="D248"/>
      <c r="E248"/>
      <c r="F248"/>
      <c r="G248"/>
      <c r="H248"/>
    </row>
    <row r="249" spans="1:8" ht="14.4" x14ac:dyDescent="0.3">
      <c r="A249"/>
      <c r="B249"/>
      <c r="C249"/>
      <c r="D249"/>
      <c r="E249"/>
      <c r="F249"/>
      <c r="G249"/>
      <c r="H249"/>
    </row>
    <row r="250" spans="1:8" ht="14.4" x14ac:dyDescent="0.3">
      <c r="A250"/>
      <c r="B250"/>
      <c r="C250"/>
      <c r="D250"/>
      <c r="E250"/>
      <c r="F250"/>
      <c r="G250"/>
      <c r="H250"/>
    </row>
    <row r="251" spans="1:8" ht="14.4" x14ac:dyDescent="0.3">
      <c r="A251"/>
      <c r="B251"/>
      <c r="C251"/>
      <c r="D251"/>
      <c r="E251"/>
      <c r="F251"/>
      <c r="G251"/>
      <c r="H251"/>
    </row>
    <row r="252" spans="1:8" ht="14.4" x14ac:dyDescent="0.3">
      <c r="A252"/>
      <c r="B252"/>
      <c r="C252"/>
      <c r="D252"/>
      <c r="E252"/>
      <c r="F252"/>
      <c r="G252"/>
      <c r="H252"/>
    </row>
    <row r="253" spans="1:8" ht="14.4" x14ac:dyDescent="0.3">
      <c r="A253"/>
      <c r="B253"/>
      <c r="C253"/>
      <c r="D253"/>
      <c r="E253"/>
      <c r="F253"/>
      <c r="G253"/>
      <c r="H253"/>
    </row>
    <row r="254" spans="1:8" ht="14.4" x14ac:dyDescent="0.3">
      <c r="A254"/>
      <c r="B254"/>
      <c r="C254"/>
      <c r="D254"/>
      <c r="E254"/>
      <c r="F254"/>
      <c r="G254"/>
      <c r="H254"/>
    </row>
    <row r="255" spans="1:8" ht="14.4" x14ac:dyDescent="0.3">
      <c r="A255"/>
      <c r="B255"/>
      <c r="C255"/>
      <c r="D255"/>
      <c r="E255"/>
      <c r="F255"/>
      <c r="G255"/>
      <c r="H255"/>
    </row>
    <row r="256" spans="1:8" ht="14.4" x14ac:dyDescent="0.3">
      <c r="A256"/>
      <c r="B256"/>
      <c r="C256"/>
      <c r="D256"/>
      <c r="E256"/>
      <c r="F256"/>
      <c r="G256"/>
      <c r="H256"/>
    </row>
    <row r="257" spans="1:8" ht="14.4" x14ac:dyDescent="0.3">
      <c r="A257"/>
      <c r="B257"/>
      <c r="C257"/>
      <c r="D257"/>
      <c r="E257"/>
      <c r="F257"/>
      <c r="G257"/>
      <c r="H257"/>
    </row>
    <row r="258" spans="1:8" ht="14.4" x14ac:dyDescent="0.3">
      <c r="A258"/>
      <c r="B258"/>
      <c r="C258"/>
      <c r="D258"/>
      <c r="E258"/>
      <c r="F258"/>
      <c r="G258"/>
      <c r="H258"/>
    </row>
    <row r="259" spans="1:8" ht="14.4" x14ac:dyDescent="0.3">
      <c r="A259"/>
      <c r="B259"/>
      <c r="C259"/>
      <c r="D259"/>
      <c r="E259"/>
      <c r="F259"/>
      <c r="G259"/>
      <c r="H259"/>
    </row>
    <row r="260" spans="1:8" ht="14.4" x14ac:dyDescent="0.3">
      <c r="A260"/>
      <c r="B260"/>
      <c r="C260"/>
      <c r="D260"/>
      <c r="E260"/>
      <c r="F260"/>
      <c r="G260"/>
      <c r="H260"/>
    </row>
    <row r="261" spans="1:8" ht="14.4" x14ac:dyDescent="0.3">
      <c r="A261"/>
      <c r="B261"/>
      <c r="C261"/>
      <c r="D261"/>
      <c r="E261"/>
      <c r="F261"/>
      <c r="G261"/>
      <c r="H261"/>
    </row>
    <row r="262" spans="1:8" ht="14.4" x14ac:dyDescent="0.3">
      <c r="A262"/>
      <c r="B262"/>
      <c r="C262"/>
      <c r="D262"/>
      <c r="E262"/>
      <c r="F262"/>
      <c r="G262"/>
      <c r="H262"/>
    </row>
    <row r="263" spans="1:8" ht="14.4" x14ac:dyDescent="0.3">
      <c r="A263"/>
      <c r="B263"/>
      <c r="C263"/>
      <c r="D263"/>
      <c r="E263"/>
      <c r="F263"/>
      <c r="G263"/>
      <c r="H263"/>
    </row>
    <row r="264" spans="1:8" ht="14.4" x14ac:dyDescent="0.3">
      <c r="A264"/>
      <c r="B264"/>
      <c r="C264"/>
      <c r="D264"/>
      <c r="E264"/>
      <c r="F264"/>
      <c r="G264"/>
      <c r="H264"/>
    </row>
    <row r="265" spans="1:8" ht="14.4" x14ac:dyDescent="0.3">
      <c r="A265"/>
      <c r="B265"/>
      <c r="C265"/>
      <c r="D265"/>
      <c r="E265"/>
      <c r="F265"/>
      <c r="G265"/>
      <c r="H265"/>
    </row>
    <row r="266" spans="1:8" ht="14.4" x14ac:dyDescent="0.3">
      <c r="A266"/>
      <c r="B266"/>
      <c r="C266"/>
      <c r="D266"/>
      <c r="E266"/>
      <c r="F266"/>
      <c r="G266"/>
      <c r="H266"/>
    </row>
    <row r="267" spans="1:8" ht="14.4" x14ac:dyDescent="0.3">
      <c r="A267"/>
      <c r="B267"/>
      <c r="C267"/>
      <c r="D267"/>
      <c r="E267"/>
      <c r="F267"/>
      <c r="G267"/>
      <c r="H267"/>
    </row>
    <row r="268" spans="1:8" ht="14.4" x14ac:dyDescent="0.3">
      <c r="A268"/>
      <c r="B268"/>
      <c r="C268"/>
      <c r="D268"/>
      <c r="E268"/>
      <c r="F268"/>
      <c r="G268"/>
      <c r="H268"/>
    </row>
    <row r="269" spans="1:8" ht="14.4" x14ac:dyDescent="0.3">
      <c r="A269"/>
      <c r="B269"/>
      <c r="C269"/>
      <c r="D269"/>
      <c r="E269"/>
      <c r="F269"/>
      <c r="G269"/>
      <c r="H269"/>
    </row>
    <row r="270" spans="1:8" ht="14.4" x14ac:dyDescent="0.3">
      <c r="A270"/>
      <c r="B270"/>
      <c r="C270"/>
      <c r="D270"/>
      <c r="E270"/>
      <c r="F270"/>
      <c r="G270"/>
      <c r="H270"/>
    </row>
    <row r="271" spans="1:8" ht="14.4" x14ac:dyDescent="0.3">
      <c r="A271"/>
      <c r="B271"/>
      <c r="C271"/>
      <c r="D271"/>
      <c r="E271"/>
      <c r="F271"/>
      <c r="G271"/>
      <c r="H271"/>
    </row>
    <row r="272" spans="1:8" ht="14.4" x14ac:dyDescent="0.3">
      <c r="A272"/>
      <c r="B272"/>
      <c r="C272"/>
      <c r="D272"/>
      <c r="E272"/>
      <c r="F272"/>
      <c r="G272"/>
      <c r="H272"/>
    </row>
    <row r="273" spans="1:8" ht="14.4" x14ac:dyDescent="0.3">
      <c r="A273"/>
      <c r="B273"/>
      <c r="C273"/>
      <c r="D273"/>
      <c r="E273"/>
      <c r="F273"/>
      <c r="G273"/>
      <c r="H273"/>
    </row>
    <row r="274" spans="1:8" ht="14.4" x14ac:dyDescent="0.3">
      <c r="A274"/>
      <c r="B274"/>
      <c r="C274"/>
      <c r="D274"/>
      <c r="E274"/>
      <c r="F274"/>
      <c r="G274"/>
      <c r="H274"/>
    </row>
    <row r="275" spans="1:8" ht="14.4" x14ac:dyDescent="0.3">
      <c r="A275"/>
      <c r="B275"/>
      <c r="C275"/>
      <c r="D275"/>
      <c r="E275"/>
      <c r="F275"/>
      <c r="G275"/>
      <c r="H275"/>
    </row>
    <row r="276" spans="1:8" ht="14.4" x14ac:dyDescent="0.3">
      <c r="A276"/>
      <c r="B276"/>
      <c r="C276"/>
      <c r="D276"/>
      <c r="E276"/>
      <c r="F276"/>
      <c r="G276"/>
      <c r="H276"/>
    </row>
    <row r="277" spans="1:8" ht="14.4" x14ac:dyDescent="0.3">
      <c r="A277"/>
      <c r="B277"/>
      <c r="C277"/>
      <c r="D277"/>
      <c r="E277"/>
      <c r="F277"/>
      <c r="G277"/>
      <c r="H277"/>
    </row>
    <row r="278" spans="1:8" ht="14.4" x14ac:dyDescent="0.3">
      <c r="A278"/>
      <c r="B278"/>
      <c r="C278"/>
      <c r="D278"/>
      <c r="E278"/>
      <c r="F278"/>
      <c r="G278"/>
      <c r="H278"/>
    </row>
    <row r="279" spans="1:8" ht="14.4" x14ac:dyDescent="0.3">
      <c r="A279"/>
      <c r="B279"/>
      <c r="C279"/>
      <c r="D279"/>
      <c r="E279"/>
      <c r="F279"/>
      <c r="G279"/>
      <c r="H279"/>
    </row>
    <row r="280" spans="1:8" ht="14.4" x14ac:dyDescent="0.3">
      <c r="A280"/>
      <c r="B280"/>
      <c r="C280"/>
      <c r="D280"/>
      <c r="E280"/>
      <c r="F280"/>
      <c r="G280"/>
      <c r="H280"/>
    </row>
    <row r="281" spans="1:8" ht="14.4" x14ac:dyDescent="0.3">
      <c r="A281"/>
      <c r="B281"/>
      <c r="C281"/>
      <c r="D281"/>
      <c r="E281"/>
      <c r="F281"/>
      <c r="G281"/>
      <c r="H281"/>
    </row>
    <row r="282" spans="1:8" ht="14.4" x14ac:dyDescent="0.3">
      <c r="A282"/>
      <c r="B282"/>
      <c r="C282"/>
      <c r="D282"/>
      <c r="E282"/>
      <c r="F282"/>
      <c r="G282"/>
      <c r="H282"/>
    </row>
    <row r="283" spans="1:8" ht="14.4" x14ac:dyDescent="0.3">
      <c r="A283"/>
      <c r="B283"/>
      <c r="C283"/>
      <c r="D283"/>
      <c r="E283"/>
      <c r="F283"/>
      <c r="G283"/>
      <c r="H283"/>
    </row>
    <row r="284" spans="1:8" ht="14.4" x14ac:dyDescent="0.3">
      <c r="A284"/>
      <c r="B284"/>
      <c r="C284"/>
      <c r="D284"/>
      <c r="E284"/>
      <c r="F284"/>
      <c r="G284"/>
      <c r="H284"/>
    </row>
    <row r="285" spans="1:8" ht="14.4" x14ac:dyDescent="0.3">
      <c r="A285"/>
      <c r="B285"/>
      <c r="C285"/>
      <c r="D285"/>
      <c r="E285"/>
      <c r="F285"/>
      <c r="G285"/>
      <c r="H285"/>
    </row>
    <row r="286" spans="1:8" ht="14.4" x14ac:dyDescent="0.3">
      <c r="A286"/>
      <c r="B286"/>
      <c r="C286"/>
      <c r="D286"/>
      <c r="E286"/>
      <c r="F286"/>
      <c r="G286"/>
      <c r="H286"/>
    </row>
    <row r="287" spans="1:8" ht="14.4" x14ac:dyDescent="0.3">
      <c r="A287"/>
      <c r="B287"/>
      <c r="C287"/>
      <c r="D287"/>
      <c r="E287"/>
      <c r="F287"/>
      <c r="G287"/>
      <c r="H287"/>
    </row>
    <row r="288" spans="1:8" ht="14.4" x14ac:dyDescent="0.3">
      <c r="A288"/>
      <c r="B288"/>
      <c r="C288"/>
      <c r="D288"/>
      <c r="E288"/>
      <c r="F288"/>
      <c r="G288"/>
      <c r="H288"/>
    </row>
    <row r="289" spans="1:8" ht="14.4" x14ac:dyDescent="0.3">
      <c r="A289"/>
      <c r="B289"/>
      <c r="C289"/>
      <c r="D289"/>
      <c r="E289"/>
      <c r="F289"/>
      <c r="G289"/>
      <c r="H289"/>
    </row>
    <row r="290" spans="1:8" ht="14.4" x14ac:dyDescent="0.3">
      <c r="A290"/>
      <c r="B290"/>
      <c r="C290"/>
      <c r="D290"/>
      <c r="E290"/>
      <c r="F290"/>
      <c r="G290"/>
      <c r="H290"/>
    </row>
    <row r="291" spans="1:8" ht="14.4" x14ac:dyDescent="0.3">
      <c r="A291"/>
      <c r="B291"/>
      <c r="C291"/>
      <c r="D291"/>
      <c r="E291"/>
      <c r="F291"/>
      <c r="G291"/>
      <c r="H291"/>
    </row>
    <row r="292" spans="1:8" ht="14.4" x14ac:dyDescent="0.3">
      <c r="A292"/>
      <c r="B292"/>
      <c r="C292"/>
      <c r="D292"/>
      <c r="E292"/>
      <c r="F292"/>
      <c r="G292"/>
      <c r="H292"/>
    </row>
    <row r="293" spans="1:8" ht="14.4" x14ac:dyDescent="0.3">
      <c r="A293"/>
      <c r="B293"/>
      <c r="C293"/>
      <c r="D293"/>
      <c r="E293"/>
      <c r="F293"/>
      <c r="G293"/>
      <c r="H293"/>
    </row>
    <row r="294" spans="1:8" ht="14.4" x14ac:dyDescent="0.3">
      <c r="A294"/>
      <c r="B294"/>
      <c r="C294"/>
      <c r="D294"/>
      <c r="E294"/>
      <c r="F294"/>
      <c r="G294"/>
      <c r="H294"/>
    </row>
    <row r="295" spans="1:8" ht="14.4" x14ac:dyDescent="0.3">
      <c r="A295"/>
      <c r="B295"/>
      <c r="C295"/>
      <c r="D295"/>
      <c r="E295"/>
      <c r="F295"/>
      <c r="G295"/>
      <c r="H295"/>
    </row>
    <row r="296" spans="1:8" ht="14.4" x14ac:dyDescent="0.3">
      <c r="A296"/>
      <c r="B296"/>
      <c r="C296"/>
      <c r="D296"/>
      <c r="E296"/>
      <c r="F296"/>
      <c r="G296"/>
      <c r="H296"/>
    </row>
    <row r="297" spans="1:8" ht="14.4" x14ac:dyDescent="0.3">
      <c r="A297"/>
      <c r="B297"/>
      <c r="C297"/>
      <c r="D297"/>
      <c r="E297"/>
      <c r="F297"/>
      <c r="G297"/>
      <c r="H297"/>
    </row>
    <row r="298" spans="1:8" ht="14.4" x14ac:dyDescent="0.3">
      <c r="A298"/>
      <c r="B298"/>
      <c r="C298"/>
      <c r="D298"/>
      <c r="E298"/>
      <c r="F298"/>
      <c r="G298"/>
      <c r="H298"/>
    </row>
    <row r="299" spans="1:8" ht="14.4" x14ac:dyDescent="0.3">
      <c r="A299"/>
      <c r="B299"/>
      <c r="C299"/>
      <c r="D299"/>
      <c r="E299"/>
      <c r="F299"/>
      <c r="G299"/>
      <c r="H299"/>
    </row>
    <row r="300" spans="1:8" ht="14.4" x14ac:dyDescent="0.3">
      <c r="A300"/>
      <c r="B300"/>
      <c r="C300"/>
      <c r="D300"/>
      <c r="E300"/>
      <c r="F300"/>
      <c r="G300"/>
      <c r="H300"/>
    </row>
    <row r="301" spans="1:8" ht="14.4" x14ac:dyDescent="0.3">
      <c r="A301"/>
      <c r="B301"/>
      <c r="C301"/>
      <c r="D301"/>
      <c r="E301"/>
      <c r="F301"/>
      <c r="G301"/>
      <c r="H301"/>
    </row>
    <row r="302" spans="1:8" ht="14.4" x14ac:dyDescent="0.3">
      <c r="A302"/>
      <c r="B302"/>
      <c r="C302"/>
      <c r="D302"/>
      <c r="E302"/>
      <c r="F302"/>
      <c r="G302"/>
      <c r="H302"/>
    </row>
    <row r="303" spans="1:8" ht="14.4" x14ac:dyDescent="0.3">
      <c r="A303"/>
      <c r="B303"/>
      <c r="C303"/>
      <c r="D303"/>
      <c r="E303"/>
      <c r="F303"/>
      <c r="G303"/>
      <c r="H303"/>
    </row>
    <row r="304" spans="1:8" ht="14.4" x14ac:dyDescent="0.3">
      <c r="A304"/>
      <c r="B304"/>
      <c r="C304"/>
      <c r="D304"/>
      <c r="E304"/>
      <c r="F304"/>
      <c r="G304"/>
      <c r="H304"/>
    </row>
    <row r="305" spans="1:8" ht="14.4" x14ac:dyDescent="0.3">
      <c r="A305"/>
      <c r="B305"/>
      <c r="C305"/>
      <c r="D305"/>
      <c r="E305"/>
      <c r="F305"/>
      <c r="G305"/>
      <c r="H305"/>
    </row>
    <row r="306" spans="1:8" ht="14.4" x14ac:dyDescent="0.3">
      <c r="A306"/>
      <c r="B306"/>
      <c r="C306"/>
      <c r="D306"/>
      <c r="E306"/>
      <c r="F306"/>
      <c r="G306"/>
      <c r="H306"/>
    </row>
    <row r="307" spans="1:8" ht="14.4" x14ac:dyDescent="0.3">
      <c r="A307"/>
      <c r="B307"/>
      <c r="C307"/>
      <c r="D307"/>
      <c r="E307"/>
      <c r="F307"/>
      <c r="G307"/>
      <c r="H307"/>
    </row>
    <row r="308" spans="1:8" ht="14.4" x14ac:dyDescent="0.3">
      <c r="A308"/>
      <c r="B308"/>
      <c r="C308"/>
      <c r="D308"/>
      <c r="E308"/>
      <c r="F308"/>
      <c r="G308"/>
      <c r="H308"/>
    </row>
    <row r="309" spans="1:8" ht="14.4" x14ac:dyDescent="0.3">
      <c r="A309"/>
      <c r="B309"/>
      <c r="C309"/>
      <c r="D309"/>
      <c r="E309"/>
      <c r="F309"/>
      <c r="G309"/>
      <c r="H309"/>
    </row>
    <row r="310" spans="1:8" ht="14.4" x14ac:dyDescent="0.3">
      <c r="A310"/>
      <c r="B310"/>
      <c r="C310"/>
      <c r="D310"/>
      <c r="E310"/>
      <c r="F310"/>
      <c r="G310"/>
      <c r="H310"/>
    </row>
    <row r="311" spans="1:8" ht="14.4" x14ac:dyDescent="0.3">
      <c r="A311"/>
      <c r="B311"/>
      <c r="C311"/>
      <c r="D311"/>
      <c r="E311"/>
      <c r="F311"/>
      <c r="G311"/>
      <c r="H311"/>
    </row>
    <row r="312" spans="1:8" ht="14.4" x14ac:dyDescent="0.3">
      <c r="A312"/>
      <c r="B312"/>
      <c r="C312"/>
      <c r="D312"/>
      <c r="E312"/>
      <c r="F312"/>
      <c r="G312"/>
      <c r="H312"/>
    </row>
    <row r="313" spans="1:8" ht="14.4" x14ac:dyDescent="0.3">
      <c r="A313"/>
      <c r="B313"/>
      <c r="C313"/>
      <c r="D313"/>
      <c r="E313"/>
      <c r="F313"/>
      <c r="G313"/>
      <c r="H313"/>
    </row>
    <row r="314" spans="1:8" ht="14.4" x14ac:dyDescent="0.3">
      <c r="A314"/>
      <c r="B314"/>
      <c r="C314"/>
      <c r="D314"/>
      <c r="E314"/>
      <c r="F314"/>
      <c r="G314"/>
      <c r="H314"/>
    </row>
    <row r="315" spans="1:8" ht="14.4" x14ac:dyDescent="0.3">
      <c r="A315"/>
      <c r="B315"/>
      <c r="C315"/>
      <c r="D315"/>
      <c r="E315"/>
      <c r="F315"/>
      <c r="G315"/>
      <c r="H315"/>
    </row>
    <row r="316" spans="1:8" ht="14.4" x14ac:dyDescent="0.3">
      <c r="A316"/>
      <c r="B316"/>
      <c r="C316"/>
      <c r="D316"/>
      <c r="E316"/>
      <c r="F316"/>
      <c r="G316"/>
      <c r="H316"/>
    </row>
    <row r="317" spans="1:8" ht="14.4" x14ac:dyDescent="0.3">
      <c r="A317"/>
      <c r="B317"/>
      <c r="C317"/>
      <c r="D317"/>
      <c r="E317"/>
      <c r="F317"/>
      <c r="G317"/>
      <c r="H317"/>
    </row>
    <row r="318" spans="1:8" ht="14.4" x14ac:dyDescent="0.3">
      <c r="A318"/>
      <c r="B318"/>
      <c r="C318"/>
      <c r="D318"/>
      <c r="E318"/>
      <c r="F318"/>
      <c r="G318"/>
      <c r="H318"/>
    </row>
    <row r="319" spans="1:8" ht="14.4" x14ac:dyDescent="0.3">
      <c r="A319"/>
      <c r="B319"/>
      <c r="C319"/>
      <c r="D319"/>
      <c r="E319"/>
      <c r="F319"/>
      <c r="G319"/>
      <c r="H319"/>
    </row>
    <row r="320" spans="1:8" ht="14.4" x14ac:dyDescent="0.3">
      <c r="A320"/>
      <c r="B320"/>
      <c r="C320"/>
      <c r="D320"/>
      <c r="E320"/>
      <c r="F320"/>
      <c r="G320"/>
      <c r="H320"/>
    </row>
    <row r="321" spans="1:8" ht="14.4" x14ac:dyDescent="0.3">
      <c r="A321"/>
      <c r="B321"/>
      <c r="C321"/>
      <c r="D321"/>
      <c r="E321"/>
      <c r="F321"/>
      <c r="G321"/>
      <c r="H321"/>
    </row>
    <row r="322" spans="1:8" ht="14.4" x14ac:dyDescent="0.3">
      <c r="A322"/>
      <c r="B322"/>
      <c r="C322"/>
      <c r="D322"/>
      <c r="E322"/>
      <c r="F322"/>
      <c r="G322"/>
      <c r="H322"/>
    </row>
    <row r="323" spans="1:8" ht="14.4" x14ac:dyDescent="0.3">
      <c r="A323"/>
      <c r="B323"/>
      <c r="C323"/>
      <c r="D323"/>
      <c r="E323"/>
      <c r="F323"/>
      <c r="G323"/>
      <c r="H323"/>
    </row>
    <row r="324" spans="1:8" ht="14.4" x14ac:dyDescent="0.3">
      <c r="A324"/>
      <c r="B324"/>
      <c r="C324"/>
      <c r="D324"/>
      <c r="E324"/>
      <c r="F324"/>
      <c r="G324"/>
      <c r="H324"/>
    </row>
    <row r="325" spans="1:8" ht="14.4" x14ac:dyDescent="0.3">
      <c r="A325"/>
      <c r="B325"/>
      <c r="C325"/>
      <c r="D325"/>
      <c r="E325"/>
      <c r="F325"/>
      <c r="G325"/>
      <c r="H325"/>
    </row>
    <row r="326" spans="1:8" ht="14.4" x14ac:dyDescent="0.3">
      <c r="A326"/>
      <c r="B326"/>
      <c r="C326"/>
      <c r="D326"/>
      <c r="E326"/>
      <c r="F326"/>
      <c r="G326"/>
      <c r="H326"/>
    </row>
    <row r="327" spans="1:8" ht="14.4" x14ac:dyDescent="0.3">
      <c r="A327"/>
      <c r="B327"/>
      <c r="C327"/>
      <c r="D327"/>
      <c r="E327"/>
      <c r="F327"/>
      <c r="G327"/>
      <c r="H327"/>
    </row>
    <row r="328" spans="1:8" ht="14.4" x14ac:dyDescent="0.3">
      <c r="A328"/>
      <c r="B328"/>
      <c r="C328"/>
      <c r="D328"/>
      <c r="E328"/>
      <c r="F328"/>
      <c r="G328"/>
      <c r="H328"/>
    </row>
    <row r="329" spans="1:8" ht="14.4" x14ac:dyDescent="0.3">
      <c r="A329"/>
      <c r="B329"/>
      <c r="C329"/>
      <c r="D329"/>
      <c r="E329"/>
      <c r="F329"/>
      <c r="G329"/>
      <c r="H329"/>
    </row>
    <row r="330" spans="1:8" ht="14.4" x14ac:dyDescent="0.3">
      <c r="A330"/>
      <c r="B330"/>
      <c r="C330"/>
      <c r="D330"/>
      <c r="E330"/>
      <c r="F330"/>
      <c r="G330"/>
      <c r="H330"/>
    </row>
    <row r="331" spans="1:8" ht="14.4" x14ac:dyDescent="0.3">
      <c r="A331"/>
      <c r="B331"/>
      <c r="C331"/>
      <c r="D331"/>
      <c r="E331"/>
      <c r="F331"/>
      <c r="G331"/>
      <c r="H331"/>
    </row>
    <row r="332" spans="1:8" ht="14.4" x14ac:dyDescent="0.3">
      <c r="A332"/>
      <c r="B332"/>
      <c r="C332"/>
      <c r="D332"/>
      <c r="E332"/>
      <c r="F332"/>
      <c r="G332"/>
      <c r="H332"/>
    </row>
    <row r="333" spans="1:8" ht="14.4" x14ac:dyDescent="0.3">
      <c r="A333"/>
      <c r="B333"/>
      <c r="C333"/>
      <c r="D333"/>
      <c r="E333"/>
      <c r="F333"/>
      <c r="G333"/>
      <c r="H333"/>
    </row>
    <row r="334" spans="1:8" ht="14.4" x14ac:dyDescent="0.3">
      <c r="A334"/>
      <c r="B334"/>
      <c r="C334"/>
      <c r="D334"/>
      <c r="E334"/>
      <c r="F334"/>
      <c r="G334"/>
      <c r="H334"/>
    </row>
    <row r="335" spans="1:8" ht="14.4" x14ac:dyDescent="0.3">
      <c r="A335"/>
      <c r="B335"/>
      <c r="C335"/>
      <c r="D335"/>
      <c r="E335"/>
      <c r="F335"/>
      <c r="G335"/>
      <c r="H335"/>
    </row>
    <row r="336" spans="1:8" ht="14.4" x14ac:dyDescent="0.3">
      <c r="A336"/>
      <c r="B336"/>
      <c r="C336"/>
      <c r="D336"/>
      <c r="E336"/>
      <c r="F336"/>
      <c r="G336"/>
      <c r="H336"/>
    </row>
    <row r="337" spans="1:8" ht="14.4" x14ac:dyDescent="0.3">
      <c r="A337"/>
      <c r="B337"/>
      <c r="C337"/>
      <c r="D337"/>
      <c r="E337"/>
      <c r="F337"/>
      <c r="G337"/>
      <c r="H337"/>
    </row>
    <row r="338" spans="1:8" ht="14.4" x14ac:dyDescent="0.3">
      <c r="A338"/>
      <c r="B338"/>
      <c r="C338"/>
      <c r="D338"/>
      <c r="E338"/>
      <c r="F338"/>
      <c r="G338"/>
      <c r="H338"/>
    </row>
    <row r="339" spans="1:8" ht="14.4" x14ac:dyDescent="0.3">
      <c r="A339"/>
      <c r="B339"/>
      <c r="C339"/>
      <c r="D339"/>
      <c r="E339"/>
      <c r="F339"/>
      <c r="G339"/>
      <c r="H339"/>
    </row>
    <row r="340" spans="1:8" ht="14.4" x14ac:dyDescent="0.3">
      <c r="A340"/>
      <c r="B340"/>
      <c r="C340"/>
      <c r="D340"/>
      <c r="E340"/>
      <c r="F340"/>
      <c r="G340"/>
      <c r="H340"/>
    </row>
    <row r="341" spans="1:8" ht="14.4" x14ac:dyDescent="0.3">
      <c r="A341"/>
      <c r="B341"/>
      <c r="C341"/>
      <c r="D341"/>
      <c r="E341"/>
      <c r="F341"/>
      <c r="G341"/>
      <c r="H341"/>
    </row>
    <row r="342" spans="1:8" ht="14.4" x14ac:dyDescent="0.3">
      <c r="A342"/>
      <c r="B342"/>
      <c r="C342"/>
      <c r="D342"/>
      <c r="E342"/>
      <c r="F342"/>
      <c r="G342"/>
      <c r="H342"/>
    </row>
    <row r="343" spans="1:8" ht="14.4" x14ac:dyDescent="0.3">
      <c r="A343"/>
      <c r="B343"/>
      <c r="C343"/>
      <c r="D343"/>
      <c r="E343"/>
      <c r="F343"/>
      <c r="G343"/>
      <c r="H343"/>
    </row>
    <row r="344" spans="1:8" ht="14.4" x14ac:dyDescent="0.3">
      <c r="A344"/>
      <c r="B344"/>
      <c r="C344"/>
      <c r="D344"/>
      <c r="E344"/>
      <c r="F344"/>
      <c r="G344"/>
      <c r="H344"/>
    </row>
    <row r="345" spans="1:8" ht="14.4" x14ac:dyDescent="0.3">
      <c r="A345"/>
      <c r="B345"/>
      <c r="C345"/>
      <c r="D345"/>
      <c r="E345"/>
      <c r="F345"/>
      <c r="G345"/>
      <c r="H345"/>
    </row>
    <row r="346" spans="1:8" ht="14.4" x14ac:dyDescent="0.3">
      <c r="A346"/>
      <c r="B346"/>
      <c r="C346"/>
      <c r="D346"/>
      <c r="E346"/>
      <c r="F346"/>
      <c r="G346"/>
      <c r="H346"/>
    </row>
    <row r="347" spans="1:8" ht="14.4" x14ac:dyDescent="0.3">
      <c r="A347"/>
      <c r="B347"/>
      <c r="C347"/>
      <c r="D347"/>
      <c r="E347"/>
      <c r="F347"/>
      <c r="G347"/>
      <c r="H347"/>
    </row>
    <row r="348" spans="1:8" ht="14.4" x14ac:dyDescent="0.3">
      <c r="A348"/>
      <c r="B348"/>
      <c r="C348"/>
      <c r="D348"/>
      <c r="E348"/>
      <c r="F348"/>
      <c r="G348"/>
      <c r="H348"/>
    </row>
    <row r="349" spans="1:8" ht="14.4" x14ac:dyDescent="0.3">
      <c r="A349"/>
      <c r="B349"/>
      <c r="C349"/>
      <c r="D349"/>
      <c r="E349"/>
      <c r="F349"/>
      <c r="G349"/>
      <c r="H349"/>
    </row>
    <row r="350" spans="1:8" ht="14.4" x14ac:dyDescent="0.3">
      <c r="A350"/>
      <c r="B350"/>
      <c r="C350"/>
      <c r="D350"/>
      <c r="E350"/>
      <c r="F350"/>
      <c r="G350"/>
      <c r="H350"/>
    </row>
    <row r="351" spans="1:8" ht="14.4" x14ac:dyDescent="0.3">
      <c r="A351"/>
      <c r="B351"/>
      <c r="C351"/>
      <c r="D351"/>
      <c r="E351"/>
      <c r="F351"/>
      <c r="G351"/>
      <c r="H351"/>
    </row>
    <row r="352" spans="1:8" ht="14.4" x14ac:dyDescent="0.3">
      <c r="A352"/>
      <c r="B352"/>
      <c r="C352"/>
      <c r="D352"/>
      <c r="E352"/>
      <c r="F352"/>
      <c r="G352"/>
      <c r="H352"/>
    </row>
    <row r="353" spans="1:8" ht="14.4" x14ac:dyDescent="0.3">
      <c r="A353"/>
      <c r="B353"/>
      <c r="C353"/>
      <c r="D353"/>
      <c r="E353"/>
      <c r="F353"/>
      <c r="G353"/>
      <c r="H353"/>
    </row>
    <row r="354" spans="1:8" ht="14.4" x14ac:dyDescent="0.3">
      <c r="A354"/>
      <c r="B354"/>
      <c r="C354"/>
      <c r="D354"/>
      <c r="E354"/>
      <c r="F354"/>
      <c r="G354"/>
      <c r="H354"/>
    </row>
    <row r="355" spans="1:8" ht="14.4" x14ac:dyDescent="0.3">
      <c r="A355"/>
      <c r="B355"/>
      <c r="C355"/>
      <c r="D355"/>
      <c r="E355"/>
      <c r="F355"/>
      <c r="G355"/>
      <c r="H355"/>
    </row>
    <row r="356" spans="1:8" ht="14.4" x14ac:dyDescent="0.3">
      <c r="A356"/>
      <c r="B356"/>
      <c r="C356"/>
      <c r="D356"/>
      <c r="E356"/>
      <c r="F356"/>
      <c r="G356"/>
      <c r="H356"/>
    </row>
    <row r="357" spans="1:8" ht="14.4" x14ac:dyDescent="0.3">
      <c r="A357"/>
      <c r="B357"/>
      <c r="C357"/>
      <c r="D357"/>
      <c r="E357"/>
      <c r="F357"/>
      <c r="G357"/>
      <c r="H357"/>
    </row>
    <row r="358" spans="1:8" ht="14.4" x14ac:dyDescent="0.3">
      <c r="A358"/>
      <c r="B358"/>
      <c r="C358"/>
      <c r="D358"/>
      <c r="E358"/>
      <c r="F358"/>
      <c r="G358"/>
      <c r="H358"/>
    </row>
    <row r="359" spans="1:8" ht="14.4" x14ac:dyDescent="0.3">
      <c r="A359"/>
      <c r="B359"/>
      <c r="C359"/>
      <c r="D359"/>
      <c r="E359"/>
      <c r="F359"/>
      <c r="G359"/>
      <c r="H359"/>
    </row>
    <row r="360" spans="1:8" ht="14.4" x14ac:dyDescent="0.3">
      <c r="A360"/>
      <c r="B360"/>
      <c r="C360"/>
      <c r="D360"/>
      <c r="E360"/>
      <c r="F360"/>
      <c r="G360"/>
      <c r="H360"/>
    </row>
    <row r="361" spans="1:8" ht="14.4" x14ac:dyDescent="0.3">
      <c r="A361"/>
      <c r="B361"/>
      <c r="C361"/>
      <c r="D361"/>
      <c r="E361"/>
      <c r="F361"/>
      <c r="G361"/>
      <c r="H361"/>
    </row>
    <row r="362" spans="1:8" ht="14.4" x14ac:dyDescent="0.3">
      <c r="A362"/>
      <c r="B362"/>
      <c r="C362"/>
      <c r="D362"/>
      <c r="E362"/>
      <c r="F362"/>
      <c r="G362"/>
      <c r="H362"/>
    </row>
    <row r="363" spans="1:8" ht="14.4" x14ac:dyDescent="0.3">
      <c r="A363"/>
      <c r="B363"/>
      <c r="C363"/>
      <c r="D363"/>
      <c r="E363"/>
      <c r="F363"/>
      <c r="G363"/>
      <c r="H363"/>
    </row>
    <row r="364" spans="1:8" ht="14.4" x14ac:dyDescent="0.3">
      <c r="A364"/>
      <c r="B364"/>
      <c r="C364"/>
      <c r="D364"/>
      <c r="E364"/>
      <c r="F364"/>
      <c r="G364"/>
      <c r="H364"/>
    </row>
    <row r="365" spans="1:8" ht="14.4" x14ac:dyDescent="0.3">
      <c r="A365"/>
      <c r="B365"/>
      <c r="C365"/>
      <c r="D365"/>
      <c r="E365"/>
      <c r="F365"/>
      <c r="G365"/>
      <c r="H365"/>
    </row>
    <row r="366" spans="1:8" ht="14.4" x14ac:dyDescent="0.3">
      <c r="A366"/>
      <c r="B366"/>
      <c r="C366"/>
      <c r="D366"/>
      <c r="E366"/>
      <c r="F366"/>
      <c r="G366"/>
      <c r="H366"/>
    </row>
    <row r="367" spans="1:8" ht="14.4" x14ac:dyDescent="0.3">
      <c r="A367"/>
      <c r="B367"/>
      <c r="C367"/>
      <c r="D367"/>
      <c r="E367"/>
      <c r="F367"/>
      <c r="G367"/>
      <c r="H367"/>
    </row>
    <row r="368" spans="1:8" ht="14.4" x14ac:dyDescent="0.3">
      <c r="A368"/>
      <c r="B368"/>
      <c r="C368"/>
      <c r="D368"/>
      <c r="E368"/>
      <c r="F368"/>
      <c r="G368"/>
      <c r="H368"/>
    </row>
    <row r="369" spans="1:8" ht="14.4" x14ac:dyDescent="0.3">
      <c r="A369"/>
      <c r="B369"/>
      <c r="C369"/>
      <c r="D369"/>
      <c r="E369"/>
      <c r="F369"/>
      <c r="G369"/>
      <c r="H369"/>
    </row>
    <row r="370" spans="1:8" ht="14.4" x14ac:dyDescent="0.3">
      <c r="A370"/>
      <c r="B370"/>
      <c r="C370"/>
      <c r="D370"/>
      <c r="E370"/>
      <c r="F370"/>
      <c r="G370"/>
      <c r="H370"/>
    </row>
    <row r="371" spans="1:8" ht="14.4" x14ac:dyDescent="0.3">
      <c r="A371"/>
      <c r="B371"/>
      <c r="C371"/>
      <c r="D371"/>
      <c r="E371"/>
      <c r="F371"/>
      <c r="G371"/>
      <c r="H371"/>
    </row>
    <row r="372" spans="1:8" ht="14.4" x14ac:dyDescent="0.3">
      <c r="A372"/>
      <c r="B372"/>
      <c r="C372"/>
      <c r="D372"/>
      <c r="E372"/>
      <c r="F372"/>
      <c r="G372"/>
      <c r="H372"/>
    </row>
    <row r="373" spans="1:8" ht="14.4" x14ac:dyDescent="0.3">
      <c r="A373"/>
      <c r="B373"/>
      <c r="C373"/>
      <c r="D373"/>
      <c r="E373"/>
      <c r="F373"/>
      <c r="G373"/>
      <c r="H373"/>
    </row>
    <row r="374" spans="1:8" ht="14.4" x14ac:dyDescent="0.3">
      <c r="A374"/>
      <c r="B374"/>
      <c r="C374"/>
      <c r="D374"/>
      <c r="E374"/>
      <c r="F374"/>
      <c r="G374"/>
      <c r="H374"/>
    </row>
    <row r="375" spans="1:8" ht="14.4" x14ac:dyDescent="0.3">
      <c r="A375"/>
      <c r="B375"/>
      <c r="C375"/>
      <c r="D375"/>
      <c r="E375"/>
      <c r="F375"/>
      <c r="G375"/>
      <c r="H375"/>
    </row>
    <row r="376" spans="1:8" ht="14.4" x14ac:dyDescent="0.3">
      <c r="A376"/>
      <c r="B376"/>
      <c r="C376"/>
      <c r="D376"/>
      <c r="E376"/>
      <c r="F376"/>
      <c r="G376"/>
      <c r="H376"/>
    </row>
    <row r="377" spans="1:8" ht="14.4" x14ac:dyDescent="0.3">
      <c r="A377"/>
      <c r="B377"/>
      <c r="C377"/>
      <c r="D377"/>
      <c r="E377"/>
      <c r="F377"/>
      <c r="G377"/>
      <c r="H377"/>
    </row>
    <row r="378" spans="1:8" ht="14.4" x14ac:dyDescent="0.3">
      <c r="A378"/>
      <c r="B378"/>
      <c r="C378"/>
      <c r="D378"/>
      <c r="E378"/>
      <c r="F378"/>
      <c r="G378"/>
      <c r="H378"/>
    </row>
    <row r="379" spans="1:8" ht="14.4" x14ac:dyDescent="0.3">
      <c r="A379"/>
      <c r="B379"/>
      <c r="C379"/>
      <c r="D379"/>
      <c r="E379"/>
      <c r="F379"/>
      <c r="G379"/>
      <c r="H379"/>
    </row>
    <row r="380" spans="1:8" ht="14.4" x14ac:dyDescent="0.3">
      <c r="A380"/>
      <c r="B380"/>
      <c r="C380"/>
      <c r="D380"/>
      <c r="E380"/>
      <c r="F380"/>
      <c r="G380"/>
      <c r="H380"/>
    </row>
    <row r="381" spans="1:8" ht="14.4" x14ac:dyDescent="0.3">
      <c r="A381"/>
      <c r="B381"/>
      <c r="C381"/>
      <c r="D381"/>
      <c r="E381"/>
      <c r="F381"/>
      <c r="G381"/>
      <c r="H381"/>
    </row>
    <row r="382" spans="1:8" ht="14.4" x14ac:dyDescent="0.3">
      <c r="A382"/>
      <c r="B382"/>
      <c r="C382"/>
      <c r="D382"/>
      <c r="E382"/>
      <c r="F382"/>
      <c r="G382"/>
      <c r="H382"/>
    </row>
    <row r="383" spans="1:8" ht="14.4" x14ac:dyDescent="0.3">
      <c r="A383"/>
      <c r="B383"/>
      <c r="C383"/>
      <c r="D383"/>
      <c r="E383"/>
      <c r="F383"/>
      <c r="G383"/>
      <c r="H383"/>
    </row>
    <row r="384" spans="1:8" ht="14.4" x14ac:dyDescent="0.3">
      <c r="A384"/>
      <c r="B384"/>
      <c r="C384"/>
      <c r="D384"/>
      <c r="E384"/>
      <c r="F384"/>
      <c r="G384"/>
      <c r="H384"/>
    </row>
    <row r="385" spans="1:8" ht="14.4" x14ac:dyDescent="0.3">
      <c r="A385"/>
      <c r="B385"/>
      <c r="C385"/>
      <c r="D385"/>
      <c r="E385"/>
      <c r="F385"/>
      <c r="G385"/>
      <c r="H385"/>
    </row>
    <row r="386" spans="1:8" ht="14.4" x14ac:dyDescent="0.3">
      <c r="A386"/>
      <c r="B386"/>
      <c r="C386"/>
      <c r="D386"/>
      <c r="E386"/>
      <c r="F386"/>
      <c r="G386"/>
      <c r="H386"/>
    </row>
    <row r="387" spans="1:8" ht="14.4" x14ac:dyDescent="0.3">
      <c r="A387"/>
      <c r="B387"/>
      <c r="C387"/>
      <c r="D387"/>
      <c r="E387"/>
      <c r="F387"/>
      <c r="G387"/>
      <c r="H387"/>
    </row>
    <row r="388" spans="1:8" ht="14.4" x14ac:dyDescent="0.3">
      <c r="A388"/>
      <c r="B388"/>
      <c r="C388"/>
      <c r="D388"/>
      <c r="E388"/>
      <c r="F388"/>
      <c r="G388"/>
      <c r="H388"/>
    </row>
    <row r="389" spans="1:8" ht="14.4" x14ac:dyDescent="0.3">
      <c r="A389"/>
      <c r="B389"/>
      <c r="C389"/>
      <c r="D389"/>
      <c r="E389"/>
      <c r="F389"/>
      <c r="G389"/>
      <c r="H389"/>
    </row>
    <row r="390" spans="1:8" ht="14.4" x14ac:dyDescent="0.3">
      <c r="A390"/>
      <c r="B390"/>
      <c r="C390"/>
      <c r="D390"/>
      <c r="E390"/>
      <c r="F390"/>
      <c r="G390"/>
      <c r="H390"/>
    </row>
    <row r="391" spans="1:8" ht="14.4" x14ac:dyDescent="0.3">
      <c r="A391"/>
      <c r="B391"/>
      <c r="C391"/>
      <c r="D391"/>
      <c r="E391"/>
      <c r="F391"/>
      <c r="G391"/>
      <c r="H391"/>
    </row>
    <row r="392" spans="1:8" ht="14.4" x14ac:dyDescent="0.3">
      <c r="A392"/>
      <c r="B392"/>
      <c r="C392"/>
      <c r="D392"/>
      <c r="E392"/>
      <c r="F392"/>
      <c r="G392"/>
      <c r="H392"/>
    </row>
    <row r="393" spans="1:8" ht="14.4" x14ac:dyDescent="0.3">
      <c r="A393"/>
      <c r="B393"/>
      <c r="C393"/>
      <c r="D393"/>
      <c r="E393"/>
      <c r="F393"/>
      <c r="G393"/>
      <c r="H393"/>
    </row>
    <row r="394" spans="1:8" ht="14.4" x14ac:dyDescent="0.3">
      <c r="A394"/>
      <c r="B394"/>
      <c r="C394"/>
      <c r="D394"/>
      <c r="E394"/>
      <c r="F394"/>
      <c r="G394"/>
      <c r="H394"/>
    </row>
    <row r="395" spans="1:8" ht="14.4" x14ac:dyDescent="0.3">
      <c r="A395"/>
      <c r="B395"/>
      <c r="C395"/>
      <c r="D395"/>
      <c r="E395"/>
      <c r="F395"/>
      <c r="G395"/>
      <c r="H395"/>
    </row>
    <row r="396" spans="1:8" ht="14.4" x14ac:dyDescent="0.3">
      <c r="A396"/>
      <c r="B396"/>
      <c r="C396"/>
      <c r="D396"/>
      <c r="E396"/>
      <c r="F396"/>
      <c r="G396"/>
      <c r="H396"/>
    </row>
    <row r="397" spans="1:8" ht="14.4" x14ac:dyDescent="0.3">
      <c r="A397"/>
      <c r="B397"/>
      <c r="C397"/>
      <c r="D397"/>
      <c r="E397"/>
      <c r="F397"/>
      <c r="G397"/>
      <c r="H397"/>
    </row>
    <row r="398" spans="1:8" ht="14.4" x14ac:dyDescent="0.3">
      <c r="A398"/>
      <c r="B398"/>
      <c r="C398"/>
      <c r="D398"/>
      <c r="E398"/>
      <c r="F398"/>
      <c r="G398"/>
      <c r="H398"/>
    </row>
    <row r="399" spans="1:8" ht="14.4" x14ac:dyDescent="0.3">
      <c r="A399"/>
      <c r="B399"/>
      <c r="C399"/>
      <c r="D399"/>
      <c r="E399"/>
      <c r="F399"/>
      <c r="G399"/>
      <c r="H399"/>
    </row>
    <row r="400" spans="1:8" ht="14.4" x14ac:dyDescent="0.3">
      <c r="A400"/>
      <c r="B400"/>
      <c r="C400"/>
      <c r="D400"/>
      <c r="E400"/>
      <c r="F400"/>
      <c r="G400"/>
      <c r="H400"/>
    </row>
    <row r="401" spans="1:8" ht="14.4" x14ac:dyDescent="0.3">
      <c r="A401"/>
      <c r="B401"/>
      <c r="C401"/>
      <c r="D401"/>
      <c r="E401"/>
      <c r="F401"/>
      <c r="G401"/>
      <c r="H401"/>
    </row>
    <row r="402" spans="1:8" ht="14.4" x14ac:dyDescent="0.3">
      <c r="A402"/>
      <c r="B402"/>
      <c r="C402"/>
      <c r="D402"/>
      <c r="E402"/>
      <c r="F402"/>
      <c r="G402"/>
      <c r="H402"/>
    </row>
    <row r="403" spans="1:8" ht="14.4" x14ac:dyDescent="0.3">
      <c r="A403"/>
      <c r="B403"/>
      <c r="C403"/>
      <c r="D403"/>
      <c r="E403"/>
      <c r="F403"/>
      <c r="G403"/>
      <c r="H403"/>
    </row>
    <row r="404" spans="1:8" ht="14.4" x14ac:dyDescent="0.3">
      <c r="A404"/>
      <c r="B404"/>
      <c r="C404"/>
      <c r="D404"/>
      <c r="E404"/>
      <c r="F404"/>
      <c r="G404"/>
      <c r="H404"/>
    </row>
    <row r="405" spans="1:8" ht="14.4" x14ac:dyDescent="0.3">
      <c r="A405"/>
      <c r="B405"/>
      <c r="C405"/>
      <c r="D405"/>
      <c r="E405"/>
      <c r="F405"/>
      <c r="G405"/>
      <c r="H405"/>
    </row>
    <row r="406" spans="1:8" ht="14.4" x14ac:dyDescent="0.3">
      <c r="A406"/>
      <c r="B406"/>
      <c r="C406"/>
      <c r="D406"/>
      <c r="E406"/>
      <c r="F406"/>
      <c r="G406"/>
      <c r="H406"/>
    </row>
    <row r="407" spans="1:8" ht="14.4" x14ac:dyDescent="0.3">
      <c r="A407"/>
      <c r="B407"/>
      <c r="C407"/>
      <c r="D407"/>
      <c r="E407"/>
      <c r="F407"/>
      <c r="G407"/>
      <c r="H407"/>
    </row>
    <row r="408" spans="1:8" ht="14.4" x14ac:dyDescent="0.3">
      <c r="A408"/>
      <c r="B408"/>
      <c r="C408"/>
      <c r="D408"/>
      <c r="E408"/>
      <c r="F408"/>
      <c r="G408"/>
      <c r="H408"/>
    </row>
    <row r="409" spans="1:8" ht="14.4" x14ac:dyDescent="0.3">
      <c r="A409"/>
      <c r="B409"/>
      <c r="C409"/>
      <c r="D409"/>
      <c r="E409"/>
      <c r="F409"/>
      <c r="G409"/>
      <c r="H409"/>
    </row>
    <row r="410" spans="1:8" ht="14.4" x14ac:dyDescent="0.3">
      <c r="A410"/>
      <c r="B410"/>
      <c r="C410"/>
      <c r="D410"/>
      <c r="E410"/>
      <c r="F410"/>
      <c r="G410"/>
      <c r="H410"/>
    </row>
    <row r="411" spans="1:8" ht="14.4" x14ac:dyDescent="0.3">
      <c r="A411"/>
      <c r="B411"/>
      <c r="C411"/>
      <c r="D411"/>
      <c r="E411"/>
      <c r="F411"/>
      <c r="G411"/>
      <c r="H411"/>
    </row>
    <row r="412" spans="1:8" ht="14.4" x14ac:dyDescent="0.3">
      <c r="A412"/>
      <c r="B412"/>
      <c r="C412"/>
      <c r="D412"/>
      <c r="E412"/>
      <c r="F412"/>
      <c r="G412"/>
      <c r="H412"/>
    </row>
    <row r="413" spans="1:8" ht="14.4" x14ac:dyDescent="0.3">
      <c r="A413"/>
      <c r="B413"/>
      <c r="C413"/>
      <c r="D413"/>
      <c r="E413"/>
      <c r="F413"/>
      <c r="G413"/>
      <c r="H413"/>
    </row>
    <row r="414" spans="1:8" ht="14.4" x14ac:dyDescent="0.3">
      <c r="A414"/>
      <c r="B414"/>
      <c r="C414"/>
      <c r="D414"/>
      <c r="E414"/>
      <c r="F414"/>
      <c r="G414"/>
      <c r="H414"/>
    </row>
    <row r="415" spans="1:8" ht="14.4" x14ac:dyDescent="0.3">
      <c r="A415"/>
      <c r="B415"/>
      <c r="C415"/>
      <c r="D415"/>
      <c r="E415"/>
      <c r="F415"/>
      <c r="G415"/>
      <c r="H415"/>
    </row>
    <row r="416" spans="1:8" ht="14.4" x14ac:dyDescent="0.3">
      <c r="A416"/>
      <c r="B416"/>
      <c r="C416"/>
      <c r="D416"/>
      <c r="E416"/>
      <c r="F416"/>
      <c r="G416"/>
      <c r="H416"/>
    </row>
    <row r="417" spans="1:8" ht="14.4" x14ac:dyDescent="0.3">
      <c r="A417"/>
      <c r="B417"/>
      <c r="C417"/>
      <c r="D417"/>
      <c r="E417"/>
      <c r="F417"/>
      <c r="G417"/>
      <c r="H417"/>
    </row>
    <row r="418" spans="1:8" ht="14.4" x14ac:dyDescent="0.3">
      <c r="A418"/>
      <c r="B418"/>
      <c r="C418"/>
      <c r="D418"/>
      <c r="E418"/>
      <c r="F418"/>
      <c r="G418"/>
      <c r="H418"/>
    </row>
    <row r="419" spans="1:8" ht="14.4" x14ac:dyDescent="0.3">
      <c r="A419"/>
      <c r="B419"/>
      <c r="C419"/>
      <c r="D419"/>
      <c r="E419"/>
      <c r="F419"/>
      <c r="G419"/>
      <c r="H419"/>
    </row>
    <row r="420" spans="1:8" ht="14.4" x14ac:dyDescent="0.3">
      <c r="A420"/>
      <c r="B420"/>
      <c r="C420"/>
      <c r="D420"/>
      <c r="E420"/>
      <c r="F420"/>
      <c r="G420"/>
      <c r="H420"/>
    </row>
    <row r="421" spans="1:8" ht="14.4" x14ac:dyDescent="0.3">
      <c r="A421"/>
      <c r="B421"/>
      <c r="C421"/>
      <c r="D421"/>
      <c r="E421"/>
      <c r="F421"/>
      <c r="G421"/>
      <c r="H421"/>
    </row>
    <row r="422" spans="1:8" ht="14.4" x14ac:dyDescent="0.3">
      <c r="A422"/>
      <c r="B422"/>
      <c r="C422"/>
      <c r="D422"/>
      <c r="E422"/>
      <c r="F422"/>
      <c r="G422"/>
      <c r="H422"/>
    </row>
    <row r="423" spans="1:8" ht="14.4" x14ac:dyDescent="0.3">
      <c r="A423"/>
      <c r="B423"/>
      <c r="C423"/>
      <c r="D423"/>
      <c r="E423"/>
      <c r="F423"/>
      <c r="G423"/>
      <c r="H423"/>
    </row>
    <row r="424" spans="1:8" ht="14.4" x14ac:dyDescent="0.3">
      <c r="A424"/>
      <c r="B424"/>
      <c r="C424"/>
      <c r="D424"/>
      <c r="E424"/>
      <c r="F424"/>
      <c r="G424"/>
      <c r="H424"/>
    </row>
    <row r="425" spans="1:8" ht="14.4" x14ac:dyDescent="0.3">
      <c r="A425"/>
      <c r="B425"/>
      <c r="C425"/>
      <c r="D425"/>
      <c r="E425"/>
      <c r="F425"/>
      <c r="G425"/>
      <c r="H425"/>
    </row>
    <row r="426" spans="1:8" ht="14.4" x14ac:dyDescent="0.3">
      <c r="A426"/>
      <c r="B426"/>
      <c r="C426"/>
      <c r="D426"/>
      <c r="E426"/>
      <c r="F426"/>
      <c r="G426"/>
      <c r="H426"/>
    </row>
    <row r="427" spans="1:8" ht="14.4" x14ac:dyDescent="0.3">
      <c r="A427"/>
      <c r="B427"/>
      <c r="C427"/>
      <c r="D427"/>
      <c r="E427"/>
      <c r="F427"/>
      <c r="G427"/>
      <c r="H427"/>
    </row>
    <row r="428" spans="1:8" ht="14.4" x14ac:dyDescent="0.3">
      <c r="A428"/>
      <c r="B428"/>
      <c r="C428"/>
      <c r="D428"/>
      <c r="E428"/>
      <c r="F428"/>
      <c r="G428"/>
      <c r="H428"/>
    </row>
    <row r="429" spans="1:8" ht="14.4" x14ac:dyDescent="0.3">
      <c r="A429"/>
      <c r="B429"/>
      <c r="C429"/>
      <c r="D429"/>
      <c r="E429"/>
      <c r="F429"/>
      <c r="G429"/>
      <c r="H429"/>
    </row>
    <row r="430" spans="1:8" ht="14.4" x14ac:dyDescent="0.3">
      <c r="A430"/>
      <c r="B430"/>
      <c r="C430"/>
      <c r="D430"/>
      <c r="E430"/>
      <c r="F430"/>
      <c r="G430"/>
      <c r="H430"/>
    </row>
    <row r="431" spans="1:8" ht="14.4" x14ac:dyDescent="0.3">
      <c r="A431"/>
      <c r="B431"/>
      <c r="C431"/>
      <c r="D431"/>
      <c r="E431"/>
      <c r="F431"/>
      <c r="G431"/>
      <c r="H431"/>
    </row>
    <row r="432" spans="1:8" ht="14.4" x14ac:dyDescent="0.3">
      <c r="A432"/>
      <c r="B432"/>
      <c r="C432"/>
      <c r="D432"/>
      <c r="E432"/>
      <c r="F432"/>
      <c r="G432"/>
      <c r="H432"/>
    </row>
    <row r="433" spans="1:8" ht="14.4" x14ac:dyDescent="0.3">
      <c r="A433"/>
      <c r="B433"/>
      <c r="C433"/>
      <c r="D433"/>
      <c r="E433"/>
      <c r="F433"/>
      <c r="G433"/>
      <c r="H433"/>
    </row>
    <row r="434" spans="1:8" ht="14.4" x14ac:dyDescent="0.3">
      <c r="A434"/>
      <c r="B434"/>
      <c r="C434"/>
      <c r="D434"/>
      <c r="E434"/>
      <c r="F434"/>
      <c r="G434"/>
      <c r="H434"/>
    </row>
    <row r="435" spans="1:8" ht="14.4" x14ac:dyDescent="0.3">
      <c r="A435"/>
      <c r="B435"/>
      <c r="C435"/>
      <c r="D435"/>
      <c r="E435"/>
      <c r="F435"/>
      <c r="G435"/>
      <c r="H435"/>
    </row>
    <row r="436" spans="1:8" ht="14.4" x14ac:dyDescent="0.3">
      <c r="A436"/>
      <c r="B436"/>
      <c r="C436"/>
      <c r="D436"/>
      <c r="E436"/>
      <c r="F436"/>
      <c r="G436"/>
      <c r="H436"/>
    </row>
    <row r="437" spans="1:8" ht="14.4" x14ac:dyDescent="0.3">
      <c r="A437"/>
      <c r="B437"/>
      <c r="C437"/>
      <c r="D437"/>
      <c r="E437"/>
      <c r="F437"/>
      <c r="G437"/>
      <c r="H437"/>
    </row>
    <row r="438" spans="1:8" ht="14.4" x14ac:dyDescent="0.3">
      <c r="A438"/>
      <c r="B438"/>
      <c r="C438"/>
      <c r="D438"/>
      <c r="E438"/>
      <c r="F438"/>
      <c r="G438"/>
      <c r="H438"/>
    </row>
    <row r="439" spans="1:8" ht="14.4" x14ac:dyDescent="0.3">
      <c r="A439"/>
      <c r="B439"/>
      <c r="C439"/>
      <c r="D439"/>
      <c r="E439"/>
      <c r="F439"/>
      <c r="G439"/>
      <c r="H439"/>
    </row>
    <row r="440" spans="1:8" ht="14.4" x14ac:dyDescent="0.3">
      <c r="A440"/>
      <c r="B440"/>
      <c r="C440"/>
      <c r="D440"/>
      <c r="E440"/>
      <c r="F440"/>
      <c r="G440"/>
      <c r="H440"/>
    </row>
    <row r="441" spans="1:8" ht="14.4" x14ac:dyDescent="0.3">
      <c r="A441"/>
      <c r="B441"/>
      <c r="C441"/>
      <c r="D441"/>
      <c r="E441"/>
      <c r="F441"/>
      <c r="G441"/>
      <c r="H441"/>
    </row>
    <row r="442" spans="1:8" ht="14.4" x14ac:dyDescent="0.3">
      <c r="A442"/>
      <c r="B442"/>
      <c r="C442"/>
      <c r="D442"/>
      <c r="E442"/>
      <c r="F442"/>
      <c r="G442"/>
      <c r="H442"/>
    </row>
    <row r="443" spans="1:8" ht="14.4" x14ac:dyDescent="0.3">
      <c r="A443"/>
      <c r="B443"/>
      <c r="C443"/>
      <c r="D443"/>
      <c r="E443"/>
      <c r="F443"/>
      <c r="G443"/>
      <c r="H443"/>
    </row>
    <row r="444" spans="1:8" ht="14.4" x14ac:dyDescent="0.3">
      <c r="A444"/>
      <c r="B444"/>
      <c r="C444"/>
      <c r="D444"/>
      <c r="E444"/>
      <c r="F444"/>
      <c r="G444"/>
      <c r="H444"/>
    </row>
    <row r="445" spans="1:8" ht="14.4" x14ac:dyDescent="0.3">
      <c r="A445"/>
      <c r="B445"/>
      <c r="C445"/>
      <c r="D445"/>
      <c r="E445"/>
      <c r="F445"/>
      <c r="G445"/>
      <c r="H445"/>
    </row>
    <row r="446" spans="1:8" ht="14.4" x14ac:dyDescent="0.3">
      <c r="A446"/>
      <c r="B446"/>
      <c r="C446"/>
      <c r="D446"/>
      <c r="E446"/>
      <c r="F446"/>
      <c r="G446"/>
      <c r="H446"/>
    </row>
    <row r="447" spans="1:8" ht="14.4" x14ac:dyDescent="0.3">
      <c r="A447"/>
      <c r="B447"/>
      <c r="C447"/>
      <c r="D447"/>
      <c r="E447"/>
      <c r="F447"/>
      <c r="G447"/>
      <c r="H447"/>
    </row>
    <row r="448" spans="1:8" ht="14.4" x14ac:dyDescent="0.3">
      <c r="A448"/>
      <c r="B448"/>
      <c r="C448"/>
      <c r="D448"/>
      <c r="E448"/>
      <c r="F448"/>
      <c r="G448"/>
      <c r="H448"/>
    </row>
    <row r="449" spans="1:8" ht="14.4" x14ac:dyDescent="0.3">
      <c r="A449"/>
      <c r="B449"/>
      <c r="C449"/>
      <c r="D449"/>
      <c r="E449"/>
      <c r="F449"/>
      <c r="G449"/>
      <c r="H449"/>
    </row>
    <row r="450" spans="1:8" ht="14.4" x14ac:dyDescent="0.3">
      <c r="A450"/>
      <c r="B450"/>
      <c r="C450"/>
      <c r="D450"/>
      <c r="E450"/>
      <c r="F450"/>
      <c r="G450"/>
      <c r="H450"/>
    </row>
    <row r="451" spans="1:8" ht="14.4" x14ac:dyDescent="0.3">
      <c r="A451"/>
      <c r="B451"/>
      <c r="C451"/>
      <c r="D451"/>
      <c r="E451"/>
      <c r="F451"/>
      <c r="G451"/>
      <c r="H451"/>
    </row>
    <row r="452" spans="1:8" ht="14.4" x14ac:dyDescent="0.3">
      <c r="A452"/>
      <c r="B452"/>
      <c r="C452"/>
      <c r="D452"/>
      <c r="E452"/>
      <c r="F452"/>
      <c r="G452"/>
      <c r="H452"/>
    </row>
    <row r="453" spans="1:8" ht="14.4" x14ac:dyDescent="0.3">
      <c r="A453"/>
      <c r="B453"/>
      <c r="C453"/>
      <c r="D453"/>
      <c r="E453"/>
      <c r="F453"/>
      <c r="G453"/>
      <c r="H453"/>
    </row>
    <row r="454" spans="1:8" ht="14.4" x14ac:dyDescent="0.3">
      <c r="A454"/>
      <c r="B454"/>
      <c r="C454"/>
      <c r="D454"/>
      <c r="E454"/>
      <c r="F454"/>
      <c r="G454"/>
      <c r="H454"/>
    </row>
    <row r="455" spans="1:8" ht="14.4" x14ac:dyDescent="0.3">
      <c r="A455"/>
      <c r="B455"/>
      <c r="C455"/>
      <c r="D455"/>
      <c r="E455"/>
      <c r="F455"/>
      <c r="G455"/>
      <c r="H455"/>
    </row>
    <row r="456" spans="1:8" ht="14.4" x14ac:dyDescent="0.3">
      <c r="A456"/>
      <c r="B456"/>
      <c r="C456"/>
      <c r="D456"/>
      <c r="E456"/>
      <c r="F456"/>
      <c r="G456"/>
      <c r="H456"/>
    </row>
    <row r="457" spans="1:8" ht="14.4" x14ac:dyDescent="0.3">
      <c r="A457"/>
      <c r="B457"/>
      <c r="C457"/>
      <c r="D457"/>
      <c r="E457"/>
      <c r="F457"/>
      <c r="G457"/>
      <c r="H457"/>
    </row>
    <row r="458" spans="1:8" ht="14.4" x14ac:dyDescent="0.3">
      <c r="A458"/>
      <c r="B458"/>
      <c r="C458"/>
      <c r="D458"/>
      <c r="E458"/>
      <c r="F458"/>
      <c r="G458"/>
      <c r="H458"/>
    </row>
    <row r="459" spans="1:8" ht="14.4" x14ac:dyDescent="0.3">
      <c r="A459"/>
      <c r="B459"/>
      <c r="C459"/>
      <c r="D459"/>
      <c r="E459"/>
      <c r="F459"/>
      <c r="G459"/>
      <c r="H459"/>
    </row>
    <row r="460" spans="1:8" ht="14.4" x14ac:dyDescent="0.3">
      <c r="A460"/>
      <c r="B460"/>
      <c r="C460"/>
      <c r="D460"/>
      <c r="E460"/>
      <c r="F460"/>
      <c r="G460"/>
      <c r="H460"/>
    </row>
    <row r="461" spans="1:8" ht="14.4" x14ac:dyDescent="0.3">
      <c r="A461"/>
      <c r="B461"/>
      <c r="C461"/>
      <c r="D461"/>
      <c r="E461"/>
      <c r="F461"/>
      <c r="G461"/>
      <c r="H461"/>
    </row>
    <row r="462" spans="1:8" ht="14.4" x14ac:dyDescent="0.3">
      <c r="A462"/>
      <c r="B462"/>
      <c r="C462"/>
      <c r="D462"/>
      <c r="E462"/>
      <c r="F462"/>
      <c r="G462"/>
      <c r="H462"/>
    </row>
    <row r="463" spans="1:8" ht="14.4" x14ac:dyDescent="0.3">
      <c r="A463"/>
      <c r="B463"/>
      <c r="C463"/>
      <c r="D463"/>
      <c r="E463"/>
      <c r="F463"/>
      <c r="G463"/>
      <c r="H463"/>
    </row>
    <row r="464" spans="1:8" ht="14.4" x14ac:dyDescent="0.3">
      <c r="A464"/>
      <c r="B464"/>
      <c r="C464"/>
      <c r="D464"/>
      <c r="E464"/>
      <c r="F464"/>
      <c r="G464"/>
      <c r="H464"/>
    </row>
    <row r="465" spans="1:8" ht="14.4" x14ac:dyDescent="0.3">
      <c r="A465"/>
      <c r="B465"/>
      <c r="C465"/>
      <c r="D465"/>
      <c r="E465"/>
      <c r="F465"/>
      <c r="G465"/>
      <c r="H465"/>
    </row>
    <row r="466" spans="1:8" ht="14.4" x14ac:dyDescent="0.3">
      <c r="A466"/>
      <c r="B466"/>
      <c r="C466"/>
      <c r="D466"/>
      <c r="E466"/>
      <c r="F466"/>
      <c r="G466"/>
      <c r="H466"/>
    </row>
    <row r="467" spans="1:8" ht="14.4" x14ac:dyDescent="0.3">
      <c r="A467"/>
      <c r="B467"/>
      <c r="C467"/>
      <c r="D467"/>
      <c r="E467"/>
      <c r="F467"/>
      <c r="G467"/>
      <c r="H467"/>
    </row>
    <row r="468" spans="1:8" ht="14.4" x14ac:dyDescent="0.3">
      <c r="A468"/>
      <c r="B468"/>
      <c r="C468"/>
      <c r="D468"/>
      <c r="E468"/>
      <c r="F468"/>
      <c r="G468"/>
      <c r="H468"/>
    </row>
    <row r="469" spans="1:8" ht="14.4" x14ac:dyDescent="0.3">
      <c r="A469"/>
      <c r="B469"/>
      <c r="C469"/>
      <c r="D469"/>
      <c r="E469"/>
      <c r="F469"/>
      <c r="G469"/>
      <c r="H469"/>
    </row>
    <row r="470" spans="1:8" ht="14.4" x14ac:dyDescent="0.3">
      <c r="A470"/>
      <c r="B470"/>
      <c r="C470"/>
      <c r="D470"/>
      <c r="E470"/>
      <c r="F470"/>
      <c r="G470"/>
      <c r="H470"/>
    </row>
    <row r="471" spans="1:8" ht="14.4" x14ac:dyDescent="0.3">
      <c r="A471"/>
      <c r="B471"/>
      <c r="C471"/>
      <c r="D471"/>
      <c r="E471"/>
      <c r="F471"/>
      <c r="G471"/>
      <c r="H471"/>
    </row>
    <row r="472" spans="1:8" ht="14.4" x14ac:dyDescent="0.3">
      <c r="A472"/>
      <c r="B472"/>
      <c r="C472"/>
      <c r="D472"/>
      <c r="E472"/>
      <c r="F472"/>
      <c r="G472"/>
      <c r="H472"/>
    </row>
    <row r="473" spans="1:8" ht="14.4" x14ac:dyDescent="0.3">
      <c r="A473"/>
      <c r="B473"/>
      <c r="C473"/>
      <c r="D473"/>
      <c r="E473"/>
      <c r="F473"/>
      <c r="G473"/>
      <c r="H473"/>
    </row>
    <row r="474" spans="1:8" ht="14.4" x14ac:dyDescent="0.3">
      <c r="A474"/>
      <c r="B474"/>
      <c r="C474"/>
      <c r="D474"/>
      <c r="E474"/>
      <c r="F474"/>
      <c r="G474"/>
      <c r="H474"/>
    </row>
    <row r="475" spans="1:8" ht="14.4" x14ac:dyDescent="0.3">
      <c r="A475"/>
      <c r="B475"/>
      <c r="C475"/>
      <c r="D475"/>
      <c r="E475"/>
      <c r="F475"/>
      <c r="G475"/>
      <c r="H475"/>
    </row>
    <row r="476" spans="1:8" ht="14.4" x14ac:dyDescent="0.3">
      <c r="A476"/>
      <c r="B476"/>
      <c r="C476"/>
      <c r="D476"/>
      <c r="E476"/>
      <c r="F476"/>
      <c r="G476"/>
      <c r="H476"/>
    </row>
    <row r="477" spans="1:8" ht="14.4" x14ac:dyDescent="0.3">
      <c r="A477"/>
      <c r="B477"/>
      <c r="C477"/>
      <c r="D477"/>
      <c r="E477"/>
      <c r="F477"/>
      <c r="G477"/>
      <c r="H477"/>
    </row>
    <row r="478" spans="1:8" ht="14.4" x14ac:dyDescent="0.3">
      <c r="A478"/>
      <c r="B478"/>
      <c r="C478"/>
      <c r="D478"/>
      <c r="E478"/>
      <c r="F478"/>
      <c r="G478"/>
      <c r="H478"/>
    </row>
    <row r="479" spans="1:8" ht="14.4" x14ac:dyDescent="0.3">
      <c r="A479"/>
      <c r="B479"/>
      <c r="C479"/>
      <c r="D479"/>
      <c r="E479"/>
      <c r="F479"/>
      <c r="G479"/>
      <c r="H479"/>
    </row>
    <row r="480" spans="1:8" ht="14.4" x14ac:dyDescent="0.3">
      <c r="A480"/>
      <c r="B480"/>
      <c r="C480"/>
      <c r="D480"/>
      <c r="E480"/>
      <c r="F480"/>
      <c r="G480"/>
      <c r="H480"/>
    </row>
    <row r="481" spans="1:8" ht="14.4" x14ac:dyDescent="0.3">
      <c r="A481"/>
      <c r="B481"/>
      <c r="C481"/>
      <c r="D481"/>
      <c r="E481"/>
      <c r="F481"/>
      <c r="G481"/>
      <c r="H481"/>
    </row>
    <row r="482" spans="1:8" ht="14.4" x14ac:dyDescent="0.3">
      <c r="A482"/>
      <c r="B482"/>
      <c r="C482"/>
      <c r="D482"/>
      <c r="E482"/>
      <c r="F482"/>
      <c r="G482"/>
      <c r="H482"/>
    </row>
    <row r="483" spans="1:8" ht="14.4" x14ac:dyDescent="0.3">
      <c r="A483"/>
      <c r="B483"/>
      <c r="C483"/>
      <c r="D483"/>
      <c r="E483"/>
      <c r="F483"/>
      <c r="G483"/>
      <c r="H483"/>
    </row>
    <row r="484" spans="1:8" ht="14.4" x14ac:dyDescent="0.3">
      <c r="A484"/>
      <c r="B484"/>
      <c r="C484"/>
      <c r="D484"/>
      <c r="E484"/>
      <c r="F484"/>
      <c r="G484"/>
      <c r="H484"/>
    </row>
    <row r="485" spans="1:8" ht="14.4" x14ac:dyDescent="0.3">
      <c r="A485"/>
      <c r="B485"/>
      <c r="C485"/>
      <c r="D485"/>
      <c r="E485"/>
      <c r="F485"/>
      <c r="G485"/>
      <c r="H485"/>
    </row>
    <row r="486" spans="1:8" ht="14.4" x14ac:dyDescent="0.3">
      <c r="A486"/>
      <c r="B486"/>
      <c r="C486"/>
      <c r="D486"/>
      <c r="E486"/>
      <c r="F486"/>
      <c r="G486"/>
      <c r="H486"/>
    </row>
    <row r="487" spans="1:8" ht="14.4" x14ac:dyDescent="0.3">
      <c r="A487"/>
      <c r="B487"/>
      <c r="C487"/>
      <c r="D487"/>
      <c r="E487"/>
      <c r="F487"/>
      <c r="G487"/>
      <c r="H487"/>
    </row>
    <row r="488" spans="1:8" ht="14.4" x14ac:dyDescent="0.3">
      <c r="A488"/>
      <c r="B488"/>
      <c r="C488"/>
      <c r="D488"/>
      <c r="E488"/>
      <c r="F488"/>
      <c r="G488"/>
      <c r="H488"/>
    </row>
    <row r="489" spans="1:8" ht="14.4" x14ac:dyDescent="0.3">
      <c r="A489"/>
      <c r="B489"/>
      <c r="C489"/>
      <c r="D489"/>
      <c r="E489"/>
      <c r="F489"/>
      <c r="G489"/>
      <c r="H489"/>
    </row>
    <row r="490" spans="1:8" ht="14.4" x14ac:dyDescent="0.3">
      <c r="A490"/>
      <c r="B490"/>
      <c r="C490"/>
      <c r="D490"/>
      <c r="E490"/>
      <c r="F490"/>
      <c r="G490"/>
      <c r="H490"/>
    </row>
    <row r="491" spans="1:8" ht="14.4" x14ac:dyDescent="0.3">
      <c r="A491"/>
      <c r="B491"/>
      <c r="C491"/>
      <c r="D491"/>
      <c r="E491"/>
      <c r="F491"/>
      <c r="G491"/>
      <c r="H491"/>
    </row>
    <row r="492" spans="1:8" ht="14.4" x14ac:dyDescent="0.3">
      <c r="A492"/>
      <c r="B492"/>
      <c r="C492"/>
      <c r="D492"/>
      <c r="E492"/>
      <c r="F492"/>
      <c r="G492"/>
      <c r="H492"/>
    </row>
    <row r="493" spans="1:8" ht="14.4" x14ac:dyDescent="0.3">
      <c r="A493"/>
      <c r="B493"/>
      <c r="C493"/>
      <c r="D493"/>
      <c r="E493"/>
      <c r="F493"/>
      <c r="G493"/>
      <c r="H493"/>
    </row>
    <row r="494" spans="1:8" ht="14.4" x14ac:dyDescent="0.3">
      <c r="A494"/>
      <c r="B494"/>
      <c r="C494"/>
      <c r="D494"/>
      <c r="E494"/>
      <c r="F494"/>
      <c r="G494"/>
      <c r="H494"/>
    </row>
    <row r="495" spans="1:8" ht="14.4" x14ac:dyDescent="0.3">
      <c r="A495"/>
      <c r="B495"/>
      <c r="C495"/>
      <c r="D495"/>
      <c r="E495"/>
      <c r="F495"/>
      <c r="G495"/>
      <c r="H495"/>
    </row>
    <row r="496" spans="1:8" ht="14.4" x14ac:dyDescent="0.3">
      <c r="A496"/>
      <c r="B496"/>
      <c r="C496"/>
      <c r="D496"/>
      <c r="E496"/>
      <c r="F496"/>
      <c r="G496"/>
      <c r="H496"/>
    </row>
    <row r="497" spans="1:8" ht="14.4" x14ac:dyDescent="0.3">
      <c r="A497"/>
      <c r="B497"/>
      <c r="C497"/>
      <c r="D497"/>
      <c r="E497"/>
      <c r="F497"/>
      <c r="G497"/>
      <c r="H497"/>
    </row>
    <row r="498" spans="1:8" ht="14.4" x14ac:dyDescent="0.3">
      <c r="A498"/>
      <c r="B498"/>
      <c r="C498"/>
      <c r="D498"/>
      <c r="E498"/>
      <c r="F498"/>
      <c r="G498"/>
      <c r="H498"/>
    </row>
    <row r="499" spans="1:8" ht="14.4" x14ac:dyDescent="0.3">
      <c r="A499"/>
      <c r="B499"/>
      <c r="C499"/>
      <c r="D499"/>
      <c r="E499"/>
      <c r="F499"/>
      <c r="G499"/>
      <c r="H499"/>
    </row>
    <row r="500" spans="1:8" ht="14.4" x14ac:dyDescent="0.3">
      <c r="A500"/>
      <c r="B500"/>
      <c r="C500"/>
      <c r="D500"/>
      <c r="E500"/>
      <c r="F500"/>
      <c r="G500"/>
      <c r="H500"/>
    </row>
    <row r="501" spans="1:8" ht="14.4" x14ac:dyDescent="0.3">
      <c r="A501"/>
      <c r="B501"/>
      <c r="C501"/>
      <c r="D501"/>
      <c r="E501"/>
      <c r="F501"/>
      <c r="G501"/>
      <c r="H501"/>
    </row>
    <row r="502" spans="1:8" ht="14.4" x14ac:dyDescent="0.3">
      <c r="A502"/>
      <c r="B502"/>
      <c r="C502"/>
      <c r="D502"/>
      <c r="E502"/>
      <c r="F502"/>
      <c r="G502"/>
      <c r="H502"/>
    </row>
    <row r="503" spans="1:8" ht="14.4" x14ac:dyDescent="0.3">
      <c r="A503"/>
      <c r="B503"/>
      <c r="C503"/>
      <c r="D503"/>
      <c r="E503"/>
      <c r="F503"/>
      <c r="G503"/>
      <c r="H503"/>
    </row>
    <row r="504" spans="1:8" ht="14.4" x14ac:dyDescent="0.3">
      <c r="A504"/>
      <c r="B504"/>
      <c r="C504"/>
      <c r="D504"/>
      <c r="E504"/>
      <c r="F504"/>
      <c r="G504"/>
      <c r="H504"/>
    </row>
    <row r="505" spans="1:8" ht="14.4" x14ac:dyDescent="0.3">
      <c r="A505"/>
      <c r="B505"/>
      <c r="C505"/>
      <c r="D505"/>
      <c r="E505"/>
      <c r="F505"/>
      <c r="G505"/>
      <c r="H505"/>
    </row>
    <row r="506" spans="1:8" ht="14.4" x14ac:dyDescent="0.3">
      <c r="A506"/>
      <c r="B506"/>
      <c r="C506"/>
      <c r="D506"/>
      <c r="E506"/>
      <c r="F506"/>
      <c r="G506"/>
      <c r="H506"/>
    </row>
    <row r="507" spans="1:8" ht="14.4" x14ac:dyDescent="0.3">
      <c r="A507"/>
      <c r="B507"/>
      <c r="C507"/>
      <c r="D507"/>
      <c r="E507"/>
      <c r="F507"/>
      <c r="G507"/>
      <c r="H507"/>
    </row>
    <row r="508" spans="1:8" ht="14.4" x14ac:dyDescent="0.3">
      <c r="A508"/>
      <c r="B508"/>
      <c r="C508"/>
      <c r="D508"/>
      <c r="E508"/>
      <c r="F508"/>
      <c r="G508"/>
      <c r="H508"/>
    </row>
    <row r="509" spans="1:8" ht="14.4" x14ac:dyDescent="0.3">
      <c r="A509"/>
      <c r="B509"/>
      <c r="C509"/>
      <c r="D509"/>
      <c r="E509"/>
      <c r="F509"/>
      <c r="G509"/>
      <c r="H509"/>
    </row>
  </sheetData>
  <mergeCells count="2">
    <mergeCell ref="A1:A4"/>
    <mergeCell ref="B1:M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workbookViewId="0">
      <selection activeCell="D2" sqref="D2"/>
    </sheetView>
  </sheetViews>
  <sheetFormatPr baseColWidth="10" defaultRowHeight="14.4" x14ac:dyDescent="0.3"/>
  <cols>
    <col min="2" max="2" width="39.5546875" customWidth="1"/>
  </cols>
  <sheetData>
    <row r="1" spans="1:4" ht="15" thickBot="1" x14ac:dyDescent="0.35">
      <c r="A1" s="422" t="s">
        <v>255</v>
      </c>
      <c r="B1" s="423"/>
      <c r="C1" s="423"/>
      <c r="D1" s="424"/>
    </row>
    <row r="2" spans="1:4" ht="15" thickBot="1" x14ac:dyDescent="0.35">
      <c r="A2" s="344" t="s">
        <v>256</v>
      </c>
      <c r="B2" s="345" t="s">
        <v>257</v>
      </c>
      <c r="C2" s="346" t="s">
        <v>258</v>
      </c>
      <c r="D2" s="347" t="s">
        <v>259</v>
      </c>
    </row>
    <row r="3" spans="1:4" ht="22.5" customHeight="1" thickBot="1" x14ac:dyDescent="0.35">
      <c r="A3" s="420" t="s">
        <v>260</v>
      </c>
      <c r="B3" s="421"/>
      <c r="C3" s="421"/>
      <c r="D3" s="421"/>
    </row>
    <row r="4" spans="1:4" ht="15" thickBot="1" x14ac:dyDescent="0.35">
      <c r="A4" s="348" t="s">
        <v>261</v>
      </c>
      <c r="B4" s="349" t="s">
        <v>262</v>
      </c>
      <c r="C4" s="350">
        <v>1</v>
      </c>
      <c r="D4" s="350">
        <v>1</v>
      </c>
    </row>
    <row r="5" spans="1:4" ht="21" thickBot="1" x14ac:dyDescent="0.35">
      <c r="A5" s="351" t="s">
        <v>261</v>
      </c>
      <c r="B5" s="352" t="s">
        <v>263</v>
      </c>
      <c r="C5" s="353">
        <v>1</v>
      </c>
      <c r="D5" s="353">
        <v>0.23</v>
      </c>
    </row>
    <row r="6" spans="1:4" ht="15" thickBot="1" x14ac:dyDescent="0.35">
      <c r="A6" s="351" t="s">
        <v>264</v>
      </c>
      <c r="B6" s="352" t="s">
        <v>265</v>
      </c>
      <c r="C6" s="354">
        <v>24177</v>
      </c>
      <c r="D6" s="355">
        <v>6248</v>
      </c>
    </row>
    <row r="7" spans="1:4" ht="22.5" customHeight="1" thickBot="1" x14ac:dyDescent="0.35">
      <c r="A7" s="420" t="s">
        <v>266</v>
      </c>
      <c r="B7" s="421"/>
      <c r="C7" s="421"/>
      <c r="D7" s="421"/>
    </row>
    <row r="8" spans="1:4" ht="21" thickBot="1" x14ac:dyDescent="0.35">
      <c r="A8" s="348" t="s">
        <v>261</v>
      </c>
      <c r="B8" s="349" t="s">
        <v>267</v>
      </c>
      <c r="C8" s="356">
        <v>4720</v>
      </c>
      <c r="D8" s="357">
        <v>2065</v>
      </c>
    </row>
    <row r="9" spans="1:4" ht="21" thickBot="1" x14ac:dyDescent="0.35">
      <c r="A9" s="351" t="s">
        <v>261</v>
      </c>
      <c r="B9" s="352" t="s">
        <v>268</v>
      </c>
      <c r="C9" s="354">
        <v>8000</v>
      </c>
      <c r="D9" s="358">
        <v>1777</v>
      </c>
    </row>
    <row r="10" spans="1:4" ht="21" thickBot="1" x14ac:dyDescent="0.35">
      <c r="A10" s="351" t="s">
        <v>261</v>
      </c>
      <c r="B10" s="352" t="s">
        <v>173</v>
      </c>
      <c r="C10" s="354">
        <v>1000</v>
      </c>
      <c r="D10" s="355">
        <v>419</v>
      </c>
    </row>
    <row r="11" spans="1:4" ht="21" thickBot="1" x14ac:dyDescent="0.35">
      <c r="A11" s="351" t="s">
        <v>261</v>
      </c>
      <c r="B11" s="352" t="s">
        <v>269</v>
      </c>
      <c r="C11" s="354">
        <v>200</v>
      </c>
      <c r="D11" s="354">
        <v>0</v>
      </c>
    </row>
    <row r="12" spans="1:4" ht="15" thickBot="1" x14ac:dyDescent="0.35">
      <c r="A12" s="351" t="s">
        <v>264</v>
      </c>
      <c r="B12" s="352" t="s">
        <v>171</v>
      </c>
      <c r="C12" s="355">
        <v>7926</v>
      </c>
      <c r="D12" s="355">
        <v>2800</v>
      </c>
    </row>
    <row r="13" spans="1:4" ht="22.5" customHeight="1" thickBot="1" x14ac:dyDescent="0.35">
      <c r="A13" s="420" t="s">
        <v>270</v>
      </c>
      <c r="B13" s="421"/>
      <c r="C13" s="421"/>
      <c r="D13" s="421"/>
    </row>
    <row r="14" spans="1:4" ht="15" thickBot="1" x14ac:dyDescent="0.35">
      <c r="A14" s="351" t="s">
        <v>261</v>
      </c>
      <c r="B14" s="352" t="s">
        <v>176</v>
      </c>
      <c r="C14" s="354">
        <v>7527</v>
      </c>
      <c r="D14" s="354">
        <v>1424</v>
      </c>
    </row>
    <row r="15" spans="1:4" ht="21" thickBot="1" x14ac:dyDescent="0.35">
      <c r="A15" s="351" t="s">
        <v>261</v>
      </c>
      <c r="B15" s="352" t="s">
        <v>271</v>
      </c>
      <c r="C15" s="354">
        <v>1500</v>
      </c>
      <c r="D15" s="354">
        <v>71</v>
      </c>
    </row>
    <row r="16" spans="1:4" ht="21" thickBot="1" x14ac:dyDescent="0.35">
      <c r="A16" s="351" t="s">
        <v>261</v>
      </c>
      <c r="B16" s="352" t="s">
        <v>272</v>
      </c>
      <c r="C16" s="354">
        <v>1500</v>
      </c>
      <c r="D16" s="354">
        <v>75</v>
      </c>
    </row>
    <row r="17" spans="1:4" ht="21" thickBot="1" x14ac:dyDescent="0.35">
      <c r="A17" s="359" t="s">
        <v>261</v>
      </c>
      <c r="B17" s="360" t="s">
        <v>177</v>
      </c>
      <c r="C17" s="361">
        <v>300</v>
      </c>
      <c r="D17" s="361">
        <v>113</v>
      </c>
    </row>
    <row r="18" spans="1:4" ht="15" thickBot="1" x14ac:dyDescent="0.35">
      <c r="A18" s="420" t="s">
        <v>273</v>
      </c>
      <c r="B18" s="421"/>
      <c r="C18" s="421"/>
      <c r="D18" s="425"/>
    </row>
    <row r="19" spans="1:4" ht="21" thickBot="1" x14ac:dyDescent="0.35">
      <c r="A19" s="359" t="s">
        <v>261</v>
      </c>
      <c r="B19" s="360" t="s">
        <v>274</v>
      </c>
      <c r="C19" s="361">
        <v>3</v>
      </c>
      <c r="D19" s="362">
        <v>2</v>
      </c>
    </row>
    <row r="20" spans="1:4" ht="15" thickBot="1" x14ac:dyDescent="0.35">
      <c r="A20" s="420" t="s">
        <v>275</v>
      </c>
      <c r="B20" s="421"/>
      <c r="C20" s="421"/>
      <c r="D20" s="425"/>
    </row>
    <row r="21" spans="1:4" ht="15" thickBot="1" x14ac:dyDescent="0.35">
      <c r="A21" s="351" t="s">
        <v>261</v>
      </c>
      <c r="B21" s="352" t="s">
        <v>276</v>
      </c>
      <c r="C21" s="354">
        <v>6400</v>
      </c>
      <c r="D21" s="354">
        <v>1563</v>
      </c>
    </row>
    <row r="22" spans="1:4" ht="22.5" customHeight="1" thickBot="1" x14ac:dyDescent="0.35">
      <c r="A22" s="420" t="s">
        <v>277</v>
      </c>
      <c r="B22" s="421"/>
      <c r="C22" s="421"/>
      <c r="D22" s="421"/>
    </row>
    <row r="23" spans="1:4" ht="15" thickBot="1" x14ac:dyDescent="0.35">
      <c r="A23" s="348" t="s">
        <v>261</v>
      </c>
      <c r="B23" s="349" t="s">
        <v>181</v>
      </c>
      <c r="C23" s="356">
        <v>1030</v>
      </c>
      <c r="D23" s="356">
        <v>325</v>
      </c>
    </row>
    <row r="24" spans="1:4" ht="15" thickBot="1" x14ac:dyDescent="0.35">
      <c r="A24" s="363"/>
      <c r="B24" s="363"/>
      <c r="C24" s="363"/>
      <c r="D24" s="363"/>
    </row>
    <row r="25" spans="1:4" ht="15" thickBot="1" x14ac:dyDescent="0.35">
      <c r="A25" s="348" t="s">
        <v>278</v>
      </c>
      <c r="B25" s="364" t="s">
        <v>279</v>
      </c>
      <c r="C25" s="356">
        <v>5720</v>
      </c>
      <c r="D25" s="356">
        <v>1131</v>
      </c>
    </row>
    <row r="26" spans="1:4" ht="15" thickBot="1" x14ac:dyDescent="0.35">
      <c r="A26" s="351" t="s">
        <v>278</v>
      </c>
      <c r="B26" s="365" t="s">
        <v>280</v>
      </c>
      <c r="C26" s="354">
        <v>19527</v>
      </c>
      <c r="D26" s="354">
        <v>4683</v>
      </c>
    </row>
  </sheetData>
  <mergeCells count="7">
    <mergeCell ref="A22:D22"/>
    <mergeCell ref="A1:D1"/>
    <mergeCell ref="A3:D3"/>
    <mergeCell ref="A7:D7"/>
    <mergeCell ref="A13:D13"/>
    <mergeCell ref="A18:D18"/>
    <mergeCell ref="A20: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444" t="s">
        <v>37</v>
      </c>
      <c r="B29" s="444"/>
      <c r="C29" s="444"/>
      <c r="D29" s="444"/>
      <c r="E29" s="444"/>
      <c r="F29" s="444"/>
    </row>
    <row r="30" spans="1:7" x14ac:dyDescent="0.3">
      <c r="A30" s="40" t="s">
        <v>38</v>
      </c>
      <c r="B30" s="41" t="s">
        <v>39</v>
      </c>
      <c r="C30" s="42" t="s">
        <v>40</v>
      </c>
      <c r="D30" s="42" t="s">
        <v>41</v>
      </c>
      <c r="E30" s="42" t="s">
        <v>42</v>
      </c>
      <c r="F30" s="43" t="s">
        <v>43</v>
      </c>
      <c r="G30" s="43" t="s">
        <v>2</v>
      </c>
    </row>
    <row r="31" spans="1:7" ht="15" customHeight="1" x14ac:dyDescent="0.3">
      <c r="A31" s="428" t="s">
        <v>13</v>
      </c>
      <c r="B31" s="44" t="s">
        <v>44</v>
      </c>
      <c r="C31" s="445">
        <f>+D4</f>
        <v>740668337.55230713</v>
      </c>
      <c r="D31" s="45" t="s">
        <v>45</v>
      </c>
      <c r="E31" s="442"/>
      <c r="F31" s="426" t="s">
        <v>46</v>
      </c>
      <c r="G31" s="426" t="s">
        <v>47</v>
      </c>
    </row>
    <row r="32" spans="1:7" ht="21" thickBot="1" x14ac:dyDescent="0.35">
      <c r="A32" s="429"/>
      <c r="B32" s="46" t="s">
        <v>48</v>
      </c>
      <c r="C32" s="446"/>
      <c r="D32" s="47" t="s">
        <v>45</v>
      </c>
      <c r="E32" s="443"/>
      <c r="F32" s="438"/>
      <c r="G32" s="438"/>
    </row>
    <row r="33" spans="1:7" ht="15" customHeight="1" x14ac:dyDescent="0.3">
      <c r="A33" s="427" t="s">
        <v>14</v>
      </c>
      <c r="B33" s="48" t="s">
        <v>49</v>
      </c>
      <c r="C33" s="430">
        <f>+D5</f>
        <v>5030543678.3916664</v>
      </c>
      <c r="D33" s="440" t="s">
        <v>50</v>
      </c>
      <c r="E33" s="442"/>
      <c r="F33" s="49"/>
      <c r="G33" s="49"/>
    </row>
    <row r="34" spans="1:7" ht="81.75" customHeight="1" thickBot="1" x14ac:dyDescent="0.35">
      <c r="A34" s="429"/>
      <c r="B34" s="50" t="s">
        <v>51</v>
      </c>
      <c r="C34" s="432"/>
      <c r="D34" s="441"/>
      <c r="E34" s="443"/>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427" t="s">
        <v>18</v>
      </c>
      <c r="B37" s="56" t="s">
        <v>63</v>
      </c>
      <c r="C37" s="430"/>
      <c r="D37" s="45" t="s">
        <v>64</v>
      </c>
      <c r="E37" s="442" t="s">
        <v>65</v>
      </c>
      <c r="F37" s="437" t="s">
        <v>66</v>
      </c>
      <c r="G37" s="437" t="s">
        <v>67</v>
      </c>
    </row>
    <row r="38" spans="1:7" ht="27" customHeight="1" thickBot="1" x14ac:dyDescent="0.35">
      <c r="A38" s="429"/>
      <c r="B38" s="57" t="s">
        <v>68</v>
      </c>
      <c r="C38" s="432"/>
      <c r="D38" s="47"/>
      <c r="E38" s="443"/>
      <c r="F38" s="438"/>
      <c r="G38" s="438"/>
    </row>
    <row r="39" spans="1:7" ht="26.25" customHeight="1" x14ac:dyDescent="0.3">
      <c r="A39" s="428" t="s">
        <v>21</v>
      </c>
      <c r="B39" s="44" t="s">
        <v>69</v>
      </c>
      <c r="C39" s="430">
        <f>+D11</f>
        <v>116676852.69291401</v>
      </c>
      <c r="D39" s="45" t="s">
        <v>50</v>
      </c>
      <c r="E39" s="439" t="s">
        <v>70</v>
      </c>
      <c r="F39" s="437" t="s">
        <v>71</v>
      </c>
      <c r="G39" s="437" t="s">
        <v>72</v>
      </c>
    </row>
    <row r="40" spans="1:7" ht="30" customHeight="1" thickBot="1" x14ac:dyDescent="0.35">
      <c r="A40" s="429"/>
      <c r="B40" s="57" t="s">
        <v>73</v>
      </c>
      <c r="C40" s="432"/>
      <c r="D40" s="58"/>
      <c r="E40" s="434"/>
      <c r="F40" s="438"/>
      <c r="G40" s="438"/>
    </row>
    <row r="41" spans="1:7" x14ac:dyDescent="0.3">
      <c r="A41" s="427" t="s">
        <v>23</v>
      </c>
      <c r="B41" s="59" t="s">
        <v>74</v>
      </c>
      <c r="C41" s="430">
        <f>+D13</f>
        <v>716350530.54135132</v>
      </c>
      <c r="D41" s="45" t="s">
        <v>45</v>
      </c>
      <c r="E41" s="433" t="s">
        <v>75</v>
      </c>
      <c r="F41" s="49" t="s">
        <v>76</v>
      </c>
      <c r="G41" s="49" t="s">
        <v>77</v>
      </c>
    </row>
    <row r="42" spans="1:7" ht="24.6" x14ac:dyDescent="0.3">
      <c r="A42" s="428"/>
      <c r="B42" s="59" t="s">
        <v>78</v>
      </c>
      <c r="C42" s="431"/>
      <c r="D42" s="60" t="s">
        <v>79</v>
      </c>
      <c r="E42" s="433"/>
      <c r="F42" s="49"/>
      <c r="G42" s="49"/>
    </row>
    <row r="43" spans="1:7" ht="15" thickBot="1" x14ac:dyDescent="0.35">
      <c r="A43" s="429"/>
      <c r="B43" s="57" t="s">
        <v>80</v>
      </c>
      <c r="C43" s="432"/>
      <c r="D43" s="47" t="s">
        <v>64</v>
      </c>
      <c r="E43" s="434"/>
      <c r="F43" s="51" t="s">
        <v>81</v>
      </c>
      <c r="G43" s="51" t="s">
        <v>82</v>
      </c>
    </row>
    <row r="44" spans="1:7" ht="24.75" customHeight="1" x14ac:dyDescent="0.3">
      <c r="A44" s="427" t="s">
        <v>24</v>
      </c>
      <c r="B44" s="61" t="s">
        <v>83</v>
      </c>
      <c r="C44" s="430">
        <f>+D14</f>
        <v>9439485699.6839676</v>
      </c>
      <c r="D44" s="45" t="s">
        <v>45</v>
      </c>
      <c r="E44" s="435"/>
      <c r="F44" s="426" t="s">
        <v>84</v>
      </c>
      <c r="G44" s="426" t="s">
        <v>77</v>
      </c>
    </row>
    <row r="45" spans="1:7" ht="24.6" x14ac:dyDescent="0.3">
      <c r="A45" s="428"/>
      <c r="B45" s="62" t="s">
        <v>85</v>
      </c>
      <c r="C45" s="431"/>
      <c r="D45" s="45" t="s">
        <v>45</v>
      </c>
      <c r="E45" s="435"/>
      <c r="F45" s="426"/>
      <c r="G45" s="426"/>
    </row>
    <row r="46" spans="1:7" ht="25.5" customHeight="1" x14ac:dyDescent="0.3">
      <c r="A46" s="428"/>
      <c r="B46" s="63" t="s">
        <v>86</v>
      </c>
      <c r="C46" s="431"/>
      <c r="D46" s="45" t="s">
        <v>45</v>
      </c>
      <c r="E46" s="435"/>
      <c r="F46" s="426"/>
      <c r="G46" s="426"/>
    </row>
    <row r="47" spans="1:7" ht="41.25" customHeight="1" thickBot="1" x14ac:dyDescent="0.35">
      <c r="A47" s="429"/>
      <c r="B47" s="64" t="s">
        <v>87</v>
      </c>
      <c r="C47" s="432"/>
      <c r="D47" s="58"/>
      <c r="E47" s="436"/>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Plan de Accion </vt:lpstr>
      <vt:lpstr>Ej pres Acomulada Enero 2023</vt:lpstr>
      <vt:lpstr>Meta 2023</vt:lpstr>
      <vt:lpstr>Resumen</vt:lpstr>
      <vt:lpstr>'Plan de Accion '!Área_de_impresión</vt:lpstr>
      <vt:lpstr>'Plan de Accion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2024-07-19T23:21:23Z</dcterms:modified>
</cp:coreProperties>
</file>