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rolina.Martinez\Documents\ISVIMED\2026\PLANEACIÓN 2026\PLANES MIPG\"/>
    </mc:Choice>
  </mc:AlternateContent>
  <xr:revisionPtr revIDLastSave="0" documentId="13_ncr:1_{F0C9AB96-C460-4F24-B1FA-874AA159576A}" xr6:coauthVersionLast="36" xr6:coauthVersionMax="36" xr10:uidLastSave="{00000000-0000-0000-0000-000000000000}"/>
  <bookViews>
    <workbookView xWindow="0" yWindow="0" windowWidth="20490" windowHeight="7425" firstSheet="2" activeTab="2" xr2:uid="{00000000-000D-0000-FFFF-FFFF00000000}"/>
  </bookViews>
  <sheets>
    <sheet name="Aspectos críticos " sheetId="9" r:id="rId1"/>
    <sheet name="Evaluación " sheetId="1" r:id="rId2"/>
    <sheet name="Matriz de prioridades" sheetId="3" r:id="rId3"/>
    <sheet name="Vision Estrategica" sheetId="4" r:id="rId4"/>
    <sheet name="Proyectos" sheetId="5" r:id="rId5"/>
    <sheet name="Mapa de ruta" sheetId="8" r:id="rId6"/>
    <sheet name="Seguimiento y control" sheetId="7"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4" i="7" l="1"/>
  <c r="F30" i="7"/>
  <c r="F26" i="7"/>
  <c r="F20" i="7"/>
  <c r="F18" i="7"/>
  <c r="F12" i="7"/>
  <c r="F8" i="7"/>
  <c r="F4" i="7"/>
  <c r="F16" i="7"/>
  <c r="F24" i="7"/>
  <c r="K26" i="5"/>
  <c r="K16" i="5"/>
  <c r="F38" i="7" l="1"/>
  <c r="C5" i="4"/>
  <c r="S6" i="1"/>
  <c r="S7" i="1"/>
  <c r="S8" i="1"/>
  <c r="S9" i="1"/>
  <c r="S10" i="1"/>
  <c r="S11" i="1"/>
  <c r="S12" i="1"/>
  <c r="S13" i="1"/>
  <c r="S14" i="1"/>
  <c r="S15" i="1"/>
  <c r="S5" i="1"/>
  <c r="B72" i="1"/>
  <c r="D14" i="3"/>
  <c r="E14" i="3"/>
  <c r="F14" i="3"/>
  <c r="G14" i="3"/>
  <c r="C14" i="3"/>
  <c r="H13" i="3"/>
  <c r="C12" i="4" s="1"/>
  <c r="H12" i="3"/>
  <c r="C11" i="4" s="1"/>
  <c r="H11" i="3"/>
  <c r="C10" i="4" s="1"/>
  <c r="H10" i="3"/>
  <c r="C9" i="4" s="1"/>
  <c r="H9" i="3"/>
  <c r="C8" i="4" s="1"/>
  <c r="H8" i="3"/>
  <c r="C7" i="4" s="1"/>
  <c r="H7" i="3"/>
  <c r="C6" i="4" s="1"/>
  <c r="H6" i="3"/>
  <c r="H5" i="3"/>
  <c r="C4" i="4" s="1"/>
  <c r="H4" i="3"/>
  <c r="C3" i="4" s="1"/>
  <c r="J72" i="1"/>
  <c r="H72" i="1"/>
  <c r="F72" i="1"/>
  <c r="D72" i="1"/>
  <c r="J142" i="1"/>
  <c r="H142" i="1"/>
  <c r="F142" i="1"/>
  <c r="D142" i="1"/>
  <c r="B142" i="1"/>
  <c r="J128" i="1"/>
  <c r="H128" i="1"/>
  <c r="F128" i="1"/>
  <c r="D128" i="1"/>
  <c r="B128" i="1"/>
  <c r="J44" i="1"/>
  <c r="H44" i="1"/>
  <c r="F44" i="1"/>
  <c r="D44" i="1"/>
  <c r="B44" i="1"/>
  <c r="J16" i="1"/>
  <c r="H16" i="1"/>
  <c r="F16" i="1"/>
  <c r="D16" i="1"/>
  <c r="B16" i="1"/>
  <c r="J58" i="1"/>
  <c r="H58" i="1"/>
  <c r="F58" i="1"/>
  <c r="D58" i="1"/>
  <c r="B58" i="1"/>
  <c r="J114" i="1"/>
  <c r="H114" i="1"/>
  <c r="F114" i="1"/>
  <c r="D114" i="1"/>
  <c r="B114" i="1"/>
  <c r="J100" i="1"/>
  <c r="H100" i="1"/>
  <c r="F100" i="1"/>
  <c r="D100" i="1"/>
  <c r="B100" i="1"/>
  <c r="J86" i="1"/>
  <c r="H86" i="1"/>
  <c r="F86" i="1"/>
  <c r="D86" i="1"/>
  <c r="B86" i="1"/>
  <c r="J30" i="1" l="1"/>
  <c r="H30" i="1"/>
  <c r="F30" i="1"/>
  <c r="D30" i="1"/>
  <c r="B30" i="1"/>
  <c r="K12" i="5" l="1"/>
  <c r="K20" i="5"/>
  <c r="K24" i="5"/>
  <c r="K30" i="5"/>
  <c r="K34" i="5"/>
  <c r="K18" i="5"/>
  <c r="K8" i="5"/>
  <c r="K4" i="5"/>
  <c r="K38" i="5" l="1"/>
  <c r="E6" i="4" l="1"/>
  <c r="E3" i="4"/>
  <c r="E5" i="4"/>
  <c r="E4" i="4" l="1"/>
  <c r="E7" i="4"/>
</calcChain>
</file>

<file path=xl/sharedStrings.xml><?xml version="1.0" encoding="utf-8"?>
<sst xmlns="http://schemas.openxmlformats.org/spreadsheetml/2006/main" count="937" uniqueCount="252">
  <si>
    <t>COMPONENTE</t>
  </si>
  <si>
    <t>ITEMS</t>
  </si>
  <si>
    <t>ASPECTOS CRÍTICOS</t>
  </si>
  <si>
    <t>RIESGOS</t>
  </si>
  <si>
    <t>ESTRATEGICO</t>
  </si>
  <si>
    <t>La Política y el Programa de Gestión Documental (PGD) presentan brechas estructurales por la omisión de componentes exigidos por el AGN y el modelo MIPG, lo cual dificulta la estandarización de procesos y el cumplimiento de los objetivos de transparencia institucional</t>
  </si>
  <si>
    <t xml:space="preserve">• Pérdida parcial o total de la información.
• Disminución de la capacidad de respuesta a solicitudes de información.
• Incumplimiento de la normatividad archivística colombiana.
</t>
  </si>
  <si>
    <t>Falta de articulación Normativa y Estratégica</t>
  </si>
  <si>
    <t xml:space="preserve">Las Tablas de Retención Documental (TRD) no reflejan la realidad operativa ni las necesidades actuales de la institución. Se requiere una actualización integral que incluya:
- Identificación de series y subseries sobre derechos humanos, memoria histórica y conflicto armado.
- Inclusión y valoración de archivos en nuevos soportes (fotográficos, sonoros, audiovisuales y electrónicos).
</t>
  </si>
  <si>
    <t xml:space="preserve">• Pérdida parcial o total de la información
• Debilidad en el valor probatorio de los documentos
</t>
  </si>
  <si>
    <t>Desactualización de los Instrumentos Archivisticos</t>
  </si>
  <si>
    <t>ADMINISTRACION DE ARCHIVOS</t>
  </si>
  <si>
    <t>La entidad presenta un déficit crítico en espacios físicos de almacenamiento, incumpliendo con la normativa de las tres fases del archivo (Gestión, Central e Histórico).  Actualmente, el depósito existente no reúne las condiciones técnicas de conservación (clima, estantería, seguridad), lo que pone en riesgo la preservación de la memoria institucional y la integridad física de los documentos.</t>
  </si>
  <si>
    <t xml:space="preserve">• Pérdida parcial o total de la información
• Disminución de la capacidad de respuesta a solicitudes de información.
• Acumulación de documentos en las dependencias. Acumulación del acervo documental
</t>
  </si>
  <si>
    <t>Infraestructura Física y Condiciones de Conservación Deficientes</t>
  </si>
  <si>
    <t>PROCESOS DE GESTIÓN DOCUMENTAL</t>
  </si>
  <si>
    <t>La entidad presenta vacíos en la planificación a largo plazo, específicamente por la  desactualización del Plan de Conservación Documental y el Plan de Preservación Digital a Largo Plazo. Asimismo, se requiere formalizar el procedimiento de valoración documental para asegurar una disposición final adecuada y técnica de los expedientes.</t>
  </si>
  <si>
    <t>Desactualizacion de planes</t>
  </si>
  <si>
    <t>Existe una falta de regulación y criterios técnicos definidos para el uso de medios y técnicas de reproducción (reprografía). Esto impacta la eficiencia en la duplicación de información y la seguridad de las copias generadas en soporte físico o digital.</t>
  </si>
  <si>
    <t xml:space="preserve">• Pérdida parcial o total de la información
• Incumplimiento de la normatividad archivística colombiana.
• Acumulación de documentos en las dependencias.
</t>
  </si>
  <si>
    <t>Gestión de Medios y Reprografía</t>
  </si>
  <si>
    <t>TECNOLOGICO</t>
  </si>
  <si>
    <t>La plataforma actual requiere ajustes urgentes para cumplir con los requerimientos legales y técnicos, incluyendo la elaboración del Modelo de Requisitos para la Gestión de Documentos Electrónicos de Archivo.</t>
  </si>
  <si>
    <t xml:space="preserve">• Obsolescencia tecnológica
• Ineficiencia operacional
</t>
  </si>
  <si>
    <t>Transformación Digital y SGDEA</t>
  </si>
  <si>
    <t>Es crítico avanzar en la implementación y parametrización del Sistema de Gestión de Documentos Electrónicos de Archivo (SGDEA), tomando como base el modelo de requisitos mencionado.</t>
  </si>
  <si>
    <t xml:space="preserve">• Pérdida parcial o total de la información.
• Disminución de la capacidad de respuesta a solicitudes de información.
• Incumplimiento a la normatividad archivística colombiana.
</t>
  </si>
  <si>
    <t>Se requiere estandarizar la conformación de expedientes electrónicos bajo los principios de la gestión documental y los instrumentos archivísticos vigentes, tales como el CCD y las TRD.</t>
  </si>
  <si>
    <t>• Pérdida parcial o total de la información.
• Incumplimiento a la normatividad archivística colombiana.</t>
  </si>
  <si>
    <t>CULTURAL</t>
  </si>
  <si>
    <t>Se evidencia la necesidad de fortalecer el Programa de Gestión del Conocimiento y Memoria Institucional. Actualmente, no se cuenta con mecanismos de difusión efectivos que permitan socializar el patrimonio documental de la entidad y asegurar que el conocimiento institucional sea accesible y preservado para el futuro</t>
  </si>
  <si>
    <t>Gestión del Conocimiento y Memoria Institucional</t>
  </si>
  <si>
    <t>No se dispone de un Plan de capacitación   que involucre a la totalidad del talento humano. La falta de formación técnica tanto para funcionarios de planta como para contratistas genera disparidad en la aplicación de procesos archivísticos, aumentando la probabilidad de errores en la producción y organización documental.</t>
  </si>
  <si>
    <t xml:space="preserve">• Ineficiencia operacional.
• Series, Subseries y tipos documentales creados sin ningún control.
• Desconocimiento en norma archivística colombiana.
</t>
  </si>
  <si>
    <t>EJES ARTICULADORES</t>
  </si>
  <si>
    <t>1. La Política y el Programa de Gestión Documental (PGD) presentan brechas estructurales por la omisión de componentes exigidos por el AGN y el modelo MIPG.</t>
  </si>
  <si>
    <t>Orden</t>
  </si>
  <si>
    <t>Aspectos críticos</t>
  </si>
  <si>
    <t>Administración de archivos</t>
  </si>
  <si>
    <t>Acceso a la información</t>
  </si>
  <si>
    <t>Preservación de la información</t>
  </si>
  <si>
    <t>Aspectos tecnológicos y de seguridad</t>
  </si>
  <si>
    <t>Fortalecimiento y articulación</t>
  </si>
  <si>
    <t>Total</t>
  </si>
  <si>
    <t>Puntuación</t>
  </si>
  <si>
    <t>Se considera el ciclo vital de los documentos integrando aspectos administrativos, legales, funcionales y técnicos</t>
  </si>
  <si>
    <t>Se cuentan con políticas que garanticen la disponibilidad y accesibilidad a la información</t>
  </si>
  <si>
    <t>Se cuenta con procesos y herramientas normalizados para la preservación y conservación a largo plazo de los documentos</t>
  </si>
  <si>
    <t>Se cuenta con políticas asociadas a las herramientas tecnológicas que respaldan la seguridad, usabilidad, accesibilidad, integridad y autenticidad de la información</t>
  </si>
  <si>
    <t>La gestión documental se encuentra implantada acorde con el modelo integrado de planeación y gestión</t>
  </si>
  <si>
    <t>Se cuenta con todos los instrumentos archivísticos socializados e implementados</t>
  </si>
  <si>
    <t>Se cuenta con personal idóneo y suficiente para atender las necesidades documentales y de archivo de los ciudadanos</t>
  </si>
  <si>
    <t>Se cuenta con un esquema de metadatos, integrado a otros sistemas de gestión</t>
  </si>
  <si>
    <t>Se cuenta con herramientas tecnológicas acorde a las necesidades de la entidad, las cuales permiten hacer buen uso de los documentos</t>
  </si>
  <si>
    <t>Se tiene articulada la política de gestión documental con los sistemas y modelos de gestión de las entidad</t>
  </si>
  <si>
    <t>Se cuenta con procesos de seguimiento, evaluación y mejora para la gestión de documentos</t>
  </si>
  <si>
    <t>Se cuentan con esquemas de comunicación en la entidad para difundir la importancia de la gestión de documentos</t>
  </si>
  <si>
    <t>Se cuenta con archivos centrales e históricos</t>
  </si>
  <si>
    <t>Se cuenta con acuerdos de confidencialidad y políticas de protección de datos a nivel interno y con terceros</t>
  </si>
  <si>
    <t>Se cuenta con alianzas estratégicas que permitan mejorar e innovar la función archivística de la entidad</t>
  </si>
  <si>
    <t>Se tiene establecida la Política de Gestión Documental</t>
  </si>
  <si>
    <t>Se cuentan con esquemas de capacitación y formación internos para la gestión de documentos, articulados con el Plan Institucional de Capacitación</t>
  </si>
  <si>
    <t>La conservación y preservación se basa en la normatividad, requisitos legales, administrativos y técnicos que le aplican a la entidad</t>
  </si>
  <si>
    <t>Se cuenta con políticas que permiten adoptar tecnologías que contemplan servicios y contenidos orientados a la gestión de documentos</t>
  </si>
  <si>
    <t xml:space="preserve">Se aplica el marco legal y normativo concemiente a la función archivística </t>
  </si>
  <si>
    <t>Los instrumentos archivisticos involucran la documentación electrónica</t>
  </si>
  <si>
    <t>Se cuentan con instrumentos archivísticos de descripción y clasificación para sus archivos</t>
  </si>
  <si>
    <t>Se cuenta con un Sistema Integrado de Conservación</t>
  </si>
  <si>
    <t>Las aplicaciones son capaces de generar y gestionar documentos de valor archivísticos cumpliendo con los procesos establecidos</t>
  </si>
  <si>
    <t>Se cuenta con un sistema de gestión documental basado en estándares nacionales e internacionales</t>
  </si>
  <si>
    <r>
      <t xml:space="preserve">Se requiere estandarizar la conformación de expedientes electrónicos bajo los principios de la gestión documental y los instrumentos archivísticos vigentes, tales como el </t>
    </r>
    <r>
      <rPr>
        <b/>
        <sz val="8"/>
        <color theme="1"/>
        <rFont val="Arial"/>
        <family val="2"/>
      </rPr>
      <t>CCD y las TRD</t>
    </r>
    <r>
      <rPr>
        <sz val="8"/>
        <color theme="1"/>
        <rFont val="Arial"/>
        <family val="2"/>
      </rPr>
      <t>.</t>
    </r>
  </si>
  <si>
    <t>Se cuenta con procesos y flujos documentales normalizados y medibles</t>
  </si>
  <si>
    <t>El personal hace buen uso de las herramientas tecnológicas destinadas a la administración de la información de la entidad</t>
  </si>
  <si>
    <t>Se cuenta con una infraestructura adecuada para el almacenamiento, conservación y preservación de la documentación física y electrónica</t>
  </si>
  <si>
    <t xml:space="preserve">Se encuentra estandarizada la administración y gestión de la información y los datos en herramientas tecnológicas articuladas con el sistema de seguridad de la información y los procesos archivísticos </t>
  </si>
  <si>
    <t>Se tienen implementadas acciones para la gestión del cambio</t>
  </si>
  <si>
    <t>Se documentan procesos o actividades de gestión documental</t>
  </si>
  <si>
    <t>Se ha establecido la caracterización de los usuarios de acuerdo a sus necesidades de información</t>
  </si>
  <si>
    <t>Se cuenta con proceso documentados de valoración y disposición</t>
  </si>
  <si>
    <t>Se cuentan con mecanismos técnicos que permitan mejorar la adquisición, uso y mantenimiento de las herramientas tecnológicas</t>
  </si>
  <si>
    <t>Se cuenta con procesos de mejora continua</t>
  </si>
  <si>
    <t>Se cuenta con la infraestructura adecuada para resolver las necesidades documentales y de archivo</t>
  </si>
  <si>
    <t>Se cuenta con iniciativa para fomentar el uso de nuevas tecnologías para optimizar el uso del papel</t>
  </si>
  <si>
    <t>Se tiene implementado estándares que garanticen la preservación y conservación de los documentos</t>
  </si>
  <si>
    <t>Se cuenta con tecnologías asociadas al servicio al ciudadano, que le permita la participación e interacción.</t>
  </si>
  <si>
    <t>Se cuenta con instancia asesoras que formulen lineamientos para la aplicación de la función archivística de la entidad</t>
  </si>
  <si>
    <t>El personal de la entidad cuenta con la importancia de los documentos e interioriza las políticas y directrices concernientes a la gestión de los documentos</t>
  </si>
  <si>
    <t>Se tiene implementada la estrategia de Gobierno en Linea - GEL</t>
  </si>
  <si>
    <t>Se cuenta con esquemas de migración y conversión normalizados</t>
  </si>
  <si>
    <t>Se cuenta con modelos para la identificación, evaluación y análisis del riesgos</t>
  </si>
  <si>
    <t>Se tiene identificado los roles y responsabilidades del personal y las áreas frente a los documentos</t>
  </si>
  <si>
    <r>
      <t xml:space="preserve">Se evidencia la necesidad de fortalecer el </t>
    </r>
    <r>
      <rPr>
        <b/>
        <sz val="8"/>
        <color theme="1"/>
        <rFont val="Arial"/>
        <family val="2"/>
      </rPr>
      <t>Programa de Gestión del Conocimiento y Memoria Institucional</t>
    </r>
    <r>
      <rPr>
        <sz val="8"/>
        <color theme="1"/>
        <rFont val="Arial"/>
        <family val="2"/>
      </rPr>
      <t xml:space="preserve">. Actualmente, no se cuenta con </t>
    </r>
    <r>
      <rPr>
        <b/>
        <sz val="8"/>
        <color theme="1"/>
        <rFont val="Arial"/>
        <family val="2"/>
      </rPr>
      <t>mecanismos de difusión</t>
    </r>
    <r>
      <rPr>
        <sz val="8"/>
        <color theme="1"/>
        <rFont val="Arial"/>
        <family val="2"/>
      </rPr>
      <t xml:space="preserve"> efectivos que permitan socializar el patrimonio documental de la entidad y asegurar que el conocimiento institucional sea accesible y preservado para el futuro</t>
    </r>
  </si>
  <si>
    <t>Se cuenta con el presupuesto adecuado para atender las necesidades documentales y de archivo</t>
  </si>
  <si>
    <t>Se cuenta con canales locales y en línea de servicio, atención y orientación al ciudadano</t>
  </si>
  <si>
    <t>Se cuenta con modelos o esquemas de continuidad de negocios</t>
  </si>
  <si>
    <t xml:space="preserve">Se cuenta con directrices de seguridad de información con relación al recurso humano, al entorno físico y electrónico, el acceso y los sistemas de información </t>
  </si>
  <si>
    <t>La alta dirección está comprometida con el desarrollo de la función archivística de la entidad</t>
  </si>
  <si>
    <t xml:space="preserve">2. Las Tablas de Retención Documental (TRD) no reflejan la realidad operativa ni las necesidades actuales del Instituto - 
</t>
  </si>
  <si>
    <t xml:space="preserve">3. La entidad presenta un déficit crítico en espacios físicos de almacenamiento
</t>
  </si>
  <si>
    <t>4. La entidad presenta vacíos en la planificación a largo plazo, específicamente por la  desactualización del Plan de Conservación Documental y el Plan de Preservación Digital a Largo Plazo</t>
  </si>
  <si>
    <t>5. Existe una falta de regulación y criterios técnicos definidos para el uso de medios y técnicas de reproducción</t>
  </si>
  <si>
    <t>6. La plataforma actual requiere ajustes urgentes para cumplir con los requerimientos legales y técnicos, incluyendo la elaboración del Modelo de Requisitos para la Gestión de Documentos Electrónicos de Archivo</t>
  </si>
  <si>
    <t>7. Es crítico avanzar en la implementación y parametrización del Sistema de Gestión de Documentos Electrónicos de Archivo (SGDEA), tomando como base el modelo de requisitos mencionado.</t>
  </si>
  <si>
    <t>8. Se requiere estandarizar la conformación de expedientes electrónicos bajo los principios de la gestión documental y los instrumentos archivísticos vigentes, tales como el CCD y las TRD.</t>
  </si>
  <si>
    <t>9. Se evidencia la necesidad de fortalecer el Programa de Gestión del Conocimiento y Memoria Institucional.</t>
  </si>
  <si>
    <t>10. No se dispone de un Plan de capacitación   que involucre a la totalidad del talento humano.</t>
  </si>
  <si>
    <t>ACCESO A LA INFORMACIÓN</t>
  </si>
  <si>
    <t>ADMINISTRACIÓN DE ARCHIVOS</t>
  </si>
  <si>
    <t>FORTALECIMIENTO Y ARTICULACIÓN</t>
  </si>
  <si>
    <t>PRESERVACIÓN DE LA INFORMACIÓN</t>
  </si>
  <si>
    <t>ASPECTOS TECNOLÓGICOS Y DE SEGURIDAD</t>
  </si>
  <si>
    <t>TOTAL</t>
  </si>
  <si>
    <t>PRIORIDAD</t>
  </si>
  <si>
    <t xml:space="preserve">ALTA </t>
  </si>
  <si>
    <t>39-30</t>
  </si>
  <si>
    <t>59-50</t>
  </si>
  <si>
    <t>MEDIA</t>
  </si>
  <si>
    <t>29-20</t>
  </si>
  <si>
    <t>49-40</t>
  </si>
  <si>
    <t>BAJA</t>
  </si>
  <si>
    <t>19-0</t>
  </si>
  <si>
    <t>39-0</t>
  </si>
  <si>
    <t>PUNTAJE</t>
  </si>
  <si>
    <t>3. Acceso a la información</t>
  </si>
  <si>
    <t>1. Administración de archivos</t>
  </si>
  <si>
    <t>5. Fortalecimiento y articulación</t>
  </si>
  <si>
    <t>2. Preservación de la información</t>
  </si>
  <si>
    <t>4. Aspectos tecnológicos y de seguridad</t>
  </si>
  <si>
    <t>VISIÓN ESTRATÉGICA</t>
  </si>
  <si>
    <t>El Instituto Social de Vivienda y Hábitat de Medellín - ISVIMED, , comprometidos con el cumplimiento de los requerimientos normativos en materia archivística y reconociendo el valor que tiene la información como parte de la administración y del patrimonio cultural fortalecerá su función archivística mediante la actualización de sus instrumentos técnicos y la implementación efectiva del Sistema de Gestión de Documentos Electrónicos de Archivo (SGDEA). Bajo estándares de seguridad y preservación digital, el Instituto ejecutará los planes y proyectos necesarios para garantizar la integridad del patrimonio documental y la armonización de la gestión documental con los demás sistemas institucionales. Esta estrategia no solo vincula medios tecnológicos para optimizar la eficiencia administrativa, sino que promueve una cultura de sensibilización y capacitación continua, asegurando que el acceso transparente a la información y la salvaguarda de la memoria institucional sean pilares fundamentales de la gestión pública</t>
  </si>
  <si>
    <t>PROYECTO</t>
  </si>
  <si>
    <t>OBJETIVOS</t>
  </si>
  <si>
    <t>ALCANCE</t>
  </si>
  <si>
    <t>ACTIVIDADES</t>
  </si>
  <si>
    <t>ENTREGABLE</t>
  </si>
  <si>
    <t>RESPONSABLE</t>
  </si>
  <si>
    <t>PORCENTAJE CUMPLIMIENTO</t>
  </si>
  <si>
    <t>Actualización e implementación del la Poltica de Gestión Documental</t>
  </si>
  <si>
    <t>Revisar los componentes de la Política de Gestión Documental y el programa de gestión documental y  actualizarla de acuerdo con los resultados obtenidos</t>
  </si>
  <si>
    <t>Revisión
Actualización
Publicación</t>
  </si>
  <si>
    <t>Evaluar cada uno de los componentes de la política y el programa</t>
  </si>
  <si>
    <t>Política de Gestión Documental y Programa de Gestión Documental</t>
  </si>
  <si>
    <t>Definir las actividades de cada uno de los componentes</t>
  </si>
  <si>
    <t>Presentar en CIGD para aprobación y adopción</t>
  </si>
  <si>
    <t>Publicar en página web</t>
  </si>
  <si>
    <t>Las Tablas de Retención Documental (TRD) no reflejan la realidad operativa ni las necesidades actuales de la institución. Se requiere una actualización integral que incluya:
- Identificación de series y subseries sobre derechos humanos, memoria histórica y conflicto armado.
- Inclusión y valoración de archivos en nuevos soportes (fotográficos, sonoros, audiovisuales y electrónicos).</t>
  </si>
  <si>
    <t xml:space="preserve">Revisar, actualizar e implementar las TRD </t>
  </si>
  <si>
    <t>Realizar la elaboración e implementación de los instrumentos archivísticos de acuerdo con las necesidades identificadas en la entidad</t>
  </si>
  <si>
    <t>Elaboración
Aprobación
Publicación
Implementación
Seguimiento</t>
  </si>
  <si>
    <t xml:space="preserve">Revisar y actualizar las T.R.D </t>
  </si>
  <si>
    <t>Tabla de retención actualizada, aprobada y convalidada</t>
  </si>
  <si>
    <t>Integrar cada una de las actividades a la matriz general de seguimiento del proceso</t>
  </si>
  <si>
    <t>Disposición de espacios físicos y reubicación de  la documentación de los archivos de gestión y central.</t>
  </si>
  <si>
    <t>Proporcionar mejores condiciones de almacenamiento y conservación del patrimonio documental del Instituto, garantizando el control y el acceso a la información.</t>
  </si>
  <si>
    <t>Revisión
Adecuación
Ejecución</t>
  </si>
  <si>
    <t>Realizar el envío masivo de subseries sujetas de custodia bajo servicio tercerizado</t>
  </si>
  <si>
    <t>Crongrama de transferencias documentales
Inventario de eliminación documental</t>
  </si>
  <si>
    <t>Definir espacio para establecer los archivos de gestión</t>
  </si>
  <si>
    <t>Definir cronograma de transferencias documentales</t>
  </si>
  <si>
    <t>Revisar la documentacion que de acuerdo con las trd vigentes se puede llevar a cabo el proceso de eliminación</t>
  </si>
  <si>
    <t>La entidad presenta vacíos por la  desactualización del Plan de Conservación Documental y el Plan de Preservación Digital a Largo Plazo. Asimismo, se requiere formalizar el procedimiento de valoración documental para asegurar una disposición final adecuada y técnica de los expedientes.</t>
  </si>
  <si>
    <t xml:space="preserve">Elaboración y/o actualización de los procedimientos asociados a cada uno de los procesos de Gestión Documental
</t>
  </si>
  <si>
    <t>Elaborar y/o actualizar los procedimientos y realizar los ajustes necesarios que garanticen la custodia y administración de la documentación del archivo central</t>
  </si>
  <si>
    <t xml:space="preserve">Elaboración e
Implementación
</t>
  </si>
  <si>
    <t>Identificar cuales son los procedimientos sujetos de actualización o cuales faltan por elaboración</t>
  </si>
  <si>
    <t>Plan de conservación  y plan de preservación actualizado</t>
  </si>
  <si>
    <t>Elaborar y/o  actualizar de procedimientos</t>
  </si>
  <si>
    <t>Establecer los lineamientos técnicos, administrativos y de seguridad para los procesos de reproducción de documentos (físicos y digitales), garantizando la integridad de la información y la optimización de los recursos institucionales.</t>
  </si>
  <si>
    <t>Estandarizar el proceso de reproducción digital mediante la definición de parámetros técnicos, requisitos legales y protocolos de seguridad para garantizar la validez y protección de la información</t>
  </si>
  <si>
    <t>Diseño y Normalización del Modelo de Reprografía</t>
  </si>
  <si>
    <t>Manual de reprografia</t>
  </si>
  <si>
    <t>Implementación del Manual</t>
  </si>
  <si>
    <t>Estandarizar el proceso de conformación, gestión y foliado electrónico de los expedientes institucionales, asegurando su alineación con el Cuadro de Clasificación Documental (CCD) y las Tablas de Retención Documental (TRD) para garantizar su valor probatorio y preservación a largo plazo.</t>
  </si>
  <si>
    <t>Establecer el marco técnico para la organización de expedientes digitales, asegurando la integridad de la información mediante metadatos, índices electrónicos y el control del ciclo de vida documental</t>
  </si>
  <si>
    <t>Ciclo vital del documento</t>
  </si>
  <si>
    <t>Estructuración según el CCD</t>
  </si>
  <si>
    <t>Instructivo para la Gestión del Expediente Electrónico de Archivo</t>
  </si>
  <si>
    <t>Diseño y Estandarización del Esquema de Metadatos</t>
  </si>
  <si>
    <t>Implementación de Foliación e Índice Electrónico (XML)</t>
  </si>
  <si>
    <t>Definición de la Política de Firma y Autenticidad</t>
  </si>
  <si>
    <t>La plataforma actual requiere ajustes (actualización)  urgentes para cumplir con los requerimientos legales y técnicos, incluyendo la elaboración del Modelo de Requisitos para la Gestión de Documentos Electrónicos de Archivo.</t>
  </si>
  <si>
    <t xml:space="preserve">Evaluación del Sistema de Información SIFI
</t>
  </si>
  <si>
    <t xml:space="preserve">Establecer el nivel de madurez del sistema de información SIFI frente a los requerimientos normativos establecidos por el AGN
</t>
  </si>
  <si>
    <t xml:space="preserve">Validación, mejoras e implementación
</t>
  </si>
  <si>
    <t>Evaluar el Sistema de Información SIFI , para determinar el nivel de cumplimiento de requistos normativos y establecer un Modelo de Requisitos para la Gestión de Documentos Electrónicos</t>
  </si>
  <si>
    <t>Resultados de evaluación</t>
  </si>
  <si>
    <t>Presentar resultados en el CIGD</t>
  </si>
  <si>
    <t>Implementar y configurar técnicamente el software de gestión documental (SGDEA) bajo los estándares del Modelo de Requisitos, garantizando la automatización de los procesos archivísticos y la gestión del ciclo de vida de los documentos electrónicos.</t>
  </si>
  <si>
    <t>Parametrizar el SGDEA para asegurar la clasificación automática, la eficiencia de los procesos internos y el intercambio seguro de información entre sistemas misionales.</t>
  </si>
  <si>
    <t>Elaboracion, diseño e implementación</t>
  </si>
  <si>
    <t>Parametrización de Instrumentos Archivísticos y Estructura Organizacional</t>
  </si>
  <si>
    <t>Protocolo de Parametrización de Instrumentos Archivísticos en el SGDEA</t>
  </si>
  <si>
    <t>Modelado y Automatización de Flujos de Trabajo</t>
  </si>
  <si>
    <t>Configuración del Esquema de Seguridad y Auditoría</t>
  </si>
  <si>
    <t>Integración y Pruebas de Interoperabilidad</t>
  </si>
  <si>
    <t xml:space="preserve">Capacitación en Gestión Documental </t>
  </si>
  <si>
    <t>Establecer un plan de capacitación que permita dar a conocer los procesos e instrumentos archivísticos definidos desde el proceso para el Instituo</t>
  </si>
  <si>
    <t>Funcionarios
Contratistas
Areas
Procesos
Instrumentos archivísticos</t>
  </si>
  <si>
    <t>Evaluar las necesidades de capacitación</t>
  </si>
  <si>
    <t>Plan de capacitación
Evidencias 
Evaluaciones</t>
  </si>
  <si>
    <t>Establer el plan de capacitación</t>
  </si>
  <si>
    <t>Ejecutar el plan de capacitación</t>
  </si>
  <si>
    <t xml:space="preserve">Evaluar la efectividad </t>
  </si>
  <si>
    <t>Implementar mecanismos sistemáticos para la captura, preservación y difusión del conocimiento y la memoria histórica de la entidad, garantizando que el patrimonio documental sea un recurso accesible para la toma de decisiones y el fortalecimiento de la identidad institucional.</t>
  </si>
  <si>
    <t>Fortalecer la cultura organizacional y la preservación de la memoria institucional mediante la implementación de canales de difusión y estrategias de transferencia de conocimiento que aseguren la salvaguarda del saber operativo y el valor patrimonial de los archivos.</t>
  </si>
  <si>
    <t>Diseño actividades de difusión</t>
  </si>
  <si>
    <t>Programa de Sensibilización y Cultura Archivística</t>
  </si>
  <si>
    <t>Definicion de recursos para las actividades</t>
  </si>
  <si>
    <t>Implementación de actividades</t>
  </si>
  <si>
    <t>Segumiento de actividades</t>
  </si>
  <si>
    <t>ENE</t>
  </si>
  <si>
    <t>FEB</t>
  </si>
  <si>
    <t>MAR</t>
  </si>
  <si>
    <t>ABR</t>
  </si>
  <si>
    <t>MAY</t>
  </si>
  <si>
    <t>JUN</t>
  </si>
  <si>
    <t>JUL</t>
  </si>
  <si>
    <t>AGO</t>
  </si>
  <si>
    <t>SEP</t>
  </si>
  <si>
    <t>OCT</t>
  </si>
  <si>
    <t>NOV</t>
  </si>
  <si>
    <t>DIC</t>
  </si>
  <si>
    <t>Faltan criterios técnicos definidos para el uso de medios y técnicas de reproducción (reprografía). Esto impacta la eficiencia en la duplicación de información y la seguridad de las copias generadas en soporte físico o digital.</t>
  </si>
  <si>
    <t>"Diagnóstico: Identificar qué se está reproduciendo, en qué volumen y quién tiene acceso a los equipos.
Redacción del Manual de Reprografía: Documento que contenga los ""paso a paso"" técnicos (ej. Uso de PDF/A para digitalización, configuración de DPI para archivo histórico).
Protocolo de Seguridad: Definir quién puede reproducir documentos ""Reservados"" o ""Clasificados"".
Socialización: Capacitar al personal en el uso responsable de los medios de reproducción."</t>
  </si>
  <si>
    <t xml:space="preserve">
Guía de Foliación Electrónica: No es poner números en una esquina del PDF, sino crear un índice XML o un metadato que ""encadene"" los documentos.
Esquema de Metadatos: Definir qué información ""etiquetará"" a cada expediente (Ej: ID del ciudadano, fecha de apertura, dependencia responsable, código de la TRD).
Política de Firmas: Establecer que los documentos dentro del expediente deben contar con firmas electrónicas o digitales para ser válidos.
Vinculación con el CCD: Cada carpeta electrónica debe nacer con el código exacto que le corresponde según la oficina que la produce."</t>
  </si>
  <si>
    <t>El sistema de gestión documental SIFIl requiere ajustes (actualización)  urgentes para cumplir con los requerimientos legales y técnicos, incluyendo la elaboración del Modelo de Requisitos para la Gestión de Documentos Electrónicos de Archivo.</t>
  </si>
  <si>
    <t>Evaluar el Sistema de Informació SIFI , para determinar el nivel de cumplimiento de requistos normativos y establecer un Modelo de Requisitos para la Gestión de Documentos Electrónicos</t>
  </si>
  <si>
    <t>Módulo de Radicación: Configuración de ventanilla única virtual para comunicaciones oficiales (entrantes, salientes e internas).
Módulo de Clasificación: Vinculación de cada serie y subserie documental con sus respectivos tipos documentales.
Gestión de Metadatos: Configuración de los campos mínimos obligatorios que debe capturar el sistema por cada documento (fecha, autor, asunto, código TRD, etc.).
Módulo de Transferencias y Disposición: Automatización de las alertas cuando un expediente cumple su tiempo en el Archivo de Gestión para ser transferido o eliminado.
Índice Electrónico: Generación automática del índice por cada expediente conformado en el sistema.</t>
  </si>
  <si>
    <t>"Repositorio de Memoria Digital: Crear un micrositio donde se publiquen documentos de interés histórico con herramientas de búsqueda amigables.
Lecciones Aprendidas: Establecer un formato de ""Cierre de Proyecto"" donde se documenten los aciertos y errores, alimentando una base de datos de conocimiento para futuros equipos.
Día del Archivo / Jornadas de Difusión: Eventos anuales de capacitación y muestra documental para recordar el impacto de la entidad en la sociedad."</t>
  </si>
  <si>
    <t>% ESPERADO</t>
  </si>
  <si>
    <t>AVANCE</t>
  </si>
  <si>
    <t>SEGUIMIENTO</t>
  </si>
  <si>
    <t>Ene</t>
  </si>
  <si>
    <t>Feb</t>
  </si>
  <si>
    <t>Mar</t>
  </si>
  <si>
    <t>Abr</t>
  </si>
  <si>
    <t>May</t>
  </si>
  <si>
    <t>Jun</t>
  </si>
  <si>
    <t>Jul</t>
  </si>
  <si>
    <t>Ago</t>
  </si>
  <si>
    <t>Sep</t>
  </si>
  <si>
    <t>Oct</t>
  </si>
  <si>
    <t>Nov</t>
  </si>
  <si>
    <t>Dic</t>
  </si>
  <si>
    <t>Lider de Gestión Documental</t>
  </si>
  <si>
    <t xml:space="preserve">Lider de Gestión Documental - Profesional T.I </t>
  </si>
  <si>
    <t>Talento Humano- Lider de Gestión Documental</t>
  </si>
  <si>
    <t>Lider de Gestión Documental- Comunicaciones</t>
  </si>
  <si>
    <t>PORCENTAJE DE CUMPLIMIENTO</t>
  </si>
  <si>
    <r>
      <t xml:space="preserve">Se requiere estandarizar la conformación de expedientes electrónicos bajo los principios de la gestión documental y los instrumentos archivísticos vigentes, tales como el </t>
    </r>
    <r>
      <rPr>
        <b/>
        <sz val="10"/>
        <color theme="1"/>
        <rFont val="Arial"/>
        <family val="2"/>
      </rPr>
      <t>CCD y las TRD</t>
    </r>
    <r>
      <rPr>
        <sz val="10"/>
        <color theme="1"/>
        <rFont val="Arial"/>
        <family val="2"/>
      </rPr>
      <t>.</t>
    </r>
  </si>
  <si>
    <r>
      <t xml:space="preserve">Se evidencia la necesidad de fortalecer el </t>
    </r>
    <r>
      <rPr>
        <b/>
        <sz val="10"/>
        <color theme="1"/>
        <rFont val="Arial"/>
        <family val="2"/>
      </rPr>
      <t>Programa de Gestión del Conocimiento y Memoria Institucional</t>
    </r>
    <r>
      <rPr>
        <sz val="10"/>
        <color theme="1"/>
        <rFont val="Arial"/>
        <family val="2"/>
      </rPr>
      <t xml:space="preserve">. Actualmente, no se cuenta con </t>
    </r>
    <r>
      <rPr>
        <b/>
        <sz val="10"/>
        <color theme="1"/>
        <rFont val="Arial"/>
        <family val="2"/>
      </rPr>
      <t>mecanismos de difusión</t>
    </r>
    <r>
      <rPr>
        <sz val="10"/>
        <color theme="1"/>
        <rFont val="Arial"/>
        <family val="2"/>
      </rPr>
      <t xml:space="preserve"> efectivos que permitan socializar el patrimonio documental de la entidad y asegurar que el conocimiento institucional sea accesible y preservado para el futuro</t>
    </r>
  </si>
  <si>
    <t>EJECUCIÓN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</si>
</sst>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1"/>
      <color theme="1"/>
      <name val="Calibri"/>
      <family val="2"/>
      <scheme val="minor"/>
    </font>
    <font>
      <sz val="11"/>
      <color rgb="FF3F3F76"/>
      <name val="Calibri"/>
      <family val="2"/>
      <scheme val="minor"/>
    </font>
    <font>
      <sz val="9"/>
      <name val="Calibri"/>
      <family val="2"/>
      <scheme val="minor"/>
    </font>
    <font>
      <sz val="11"/>
      <color theme="1"/>
      <name val="Calibri"/>
      <family val="2"/>
      <scheme val="minor"/>
    </font>
    <font>
      <sz val="9"/>
      <color theme="1"/>
      <name val="Aptos Display"/>
      <family val="2"/>
    </font>
    <font>
      <b/>
      <sz val="10"/>
      <name val="Aptos Display"/>
      <family val="2"/>
    </font>
    <font>
      <sz val="10"/>
      <color theme="1"/>
      <name val="Aptos Display"/>
      <family val="2"/>
    </font>
    <font>
      <b/>
      <sz val="9"/>
      <color theme="1"/>
      <name val="Aptos Display"/>
      <family val="2"/>
    </font>
    <font>
      <b/>
      <sz val="16"/>
      <color theme="0"/>
      <name val="Aptos Display"/>
      <family val="2"/>
    </font>
    <font>
      <b/>
      <sz val="11"/>
      <color theme="1"/>
      <name val="Aptos Display"/>
      <family val="2"/>
    </font>
    <font>
      <b/>
      <sz val="12"/>
      <color theme="0"/>
      <name val="Aptos Display"/>
      <family val="2"/>
    </font>
    <font>
      <b/>
      <sz val="9"/>
      <color theme="0"/>
      <name val="Aptos Display"/>
      <family val="2"/>
    </font>
    <font>
      <sz val="9"/>
      <color rgb="FF000000"/>
      <name val="Aptos Display"/>
      <family val="2"/>
    </font>
    <font>
      <sz val="8"/>
      <color theme="1"/>
      <name val="Aptos Display"/>
      <family val="2"/>
    </font>
    <font>
      <b/>
      <sz val="10"/>
      <color theme="1"/>
      <name val="Aptos Display"/>
      <family val="2"/>
    </font>
    <font>
      <b/>
      <sz val="8"/>
      <color theme="1"/>
      <name val="Aptos Display"/>
      <family val="2"/>
    </font>
    <font>
      <sz val="11"/>
      <color theme="1"/>
      <name val="Aptos Display"/>
      <family val="2"/>
    </font>
    <font>
      <b/>
      <sz val="8"/>
      <color theme="0"/>
      <name val="Aptos Display"/>
      <family val="2"/>
    </font>
    <font>
      <sz val="9"/>
      <name val="Aptos Display"/>
      <family val="2"/>
    </font>
    <font>
      <b/>
      <sz val="11"/>
      <color theme="0"/>
      <name val="Aptos Display"/>
      <family val="2"/>
    </font>
    <font>
      <b/>
      <sz val="11"/>
      <name val="Aptos Display"/>
      <family val="2"/>
    </font>
    <font>
      <b/>
      <sz val="9"/>
      <name val="Aptos Display"/>
      <family val="2"/>
    </font>
    <font>
      <sz val="11"/>
      <name val="Aptos Display"/>
      <family val="2"/>
    </font>
    <font>
      <sz val="8"/>
      <color theme="1"/>
      <name val="Arial"/>
      <family val="2"/>
    </font>
    <font>
      <b/>
      <sz val="8"/>
      <color theme="1"/>
      <name val="Arial"/>
      <family val="2"/>
    </font>
    <font>
      <b/>
      <sz val="9"/>
      <color theme="0"/>
      <name val="Aptos Display"/>
      <family val="2"/>
    </font>
    <font>
      <b/>
      <sz val="9"/>
      <name val="Aptos Display"/>
      <family val="2"/>
    </font>
    <font>
      <sz val="9"/>
      <color theme="1"/>
      <name val="Aptos Display"/>
      <family val="2"/>
    </font>
    <font>
      <sz val="9"/>
      <name val="Aptos Display"/>
      <family val="2"/>
    </font>
    <font>
      <b/>
      <sz val="9"/>
      <color theme="1"/>
      <name val="Aptos Display"/>
      <family val="2"/>
    </font>
    <font>
      <b/>
      <sz val="11"/>
      <color theme="1"/>
      <name val="Calibri"/>
      <family val="2"/>
      <scheme val="minor"/>
    </font>
    <font>
      <sz val="10"/>
      <color theme="1"/>
      <name val="Arial"/>
      <family val="2"/>
    </font>
    <font>
      <b/>
      <sz val="10"/>
      <color theme="1"/>
      <name val="Arial"/>
      <family val="2"/>
    </font>
  </fonts>
  <fills count="17">
    <fill>
      <patternFill patternType="none"/>
    </fill>
    <fill>
      <patternFill patternType="gray125"/>
    </fill>
    <fill>
      <patternFill patternType="solid">
        <fgColor rgb="FFFFCC99"/>
      </patternFill>
    </fill>
    <fill>
      <patternFill patternType="solid">
        <fgColor theme="1"/>
        <bgColor indexed="64"/>
      </patternFill>
    </fill>
    <fill>
      <patternFill patternType="solid">
        <fgColor rgb="FFFF993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theme="0"/>
        <bgColor indexed="64"/>
      </patternFill>
    </fill>
    <fill>
      <patternFill patternType="lightDown">
        <fgColor theme="0" tint="-0.24994659260841701"/>
        <bgColor theme="0" tint="-0.14996795556505021"/>
      </patternFill>
    </fill>
    <fill>
      <patternFill patternType="solid">
        <fgColor rgb="FFFF9900"/>
        <bgColor indexed="64"/>
      </patternFill>
    </fill>
    <fill>
      <patternFill patternType="solid">
        <fgColor rgb="FFFF6600"/>
        <bgColor indexed="64"/>
      </patternFill>
    </fill>
  </fills>
  <borders count="32">
    <border>
      <left/>
      <right/>
      <top/>
      <bottom/>
      <diagonal/>
    </border>
    <border>
      <left/>
      <right/>
      <top style="medium">
        <color indexed="64"/>
      </top>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double">
        <color theme="0" tint="-0.24994659260841701"/>
      </left>
      <right style="double">
        <color theme="0" tint="-0.24994659260841701"/>
      </right>
      <top style="double">
        <color theme="0" tint="-0.24994659260841701"/>
      </top>
      <bottom style="double">
        <color theme="0" tint="-0.24994659260841701"/>
      </bottom>
      <diagonal/>
    </border>
    <border>
      <left style="double">
        <color theme="0" tint="-0.24994659260841701"/>
      </left>
      <right/>
      <top style="double">
        <color theme="0" tint="-0.24994659260841701"/>
      </top>
      <bottom style="double">
        <color theme="0" tint="-0.24994659260841701"/>
      </bottom>
      <diagonal/>
    </border>
    <border>
      <left/>
      <right style="double">
        <color theme="0" tint="-0.24994659260841701"/>
      </right>
      <top style="double">
        <color theme="0" tint="-0.24994659260841701"/>
      </top>
      <bottom style="double">
        <color theme="0" tint="-0.24994659260841701"/>
      </bottom>
      <diagonal/>
    </border>
    <border>
      <left style="double">
        <color theme="0" tint="-0.24994659260841701"/>
      </left>
      <right style="double">
        <color theme="0" tint="-0.24994659260841701"/>
      </right>
      <top style="double">
        <color theme="0" tint="-0.24994659260841701"/>
      </top>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style="double">
        <color theme="0" tint="-0.499984740745262"/>
      </left>
      <right style="double">
        <color theme="0" tint="-0.499984740745262"/>
      </right>
      <top style="double">
        <color theme="0" tint="-0.499984740745262"/>
      </top>
      <bottom style="double">
        <color theme="0" tint="-0.24994659260841701"/>
      </bottom>
      <diagonal/>
    </border>
    <border>
      <left style="double">
        <color theme="0" tint="-0.499984740745262"/>
      </left>
      <right style="double">
        <color theme="0" tint="-0.499984740745262"/>
      </right>
      <top style="double">
        <color theme="0" tint="-0.24994659260841701"/>
      </top>
      <bottom style="double">
        <color theme="0" tint="-0.24994659260841701"/>
      </bottom>
      <diagonal/>
    </border>
    <border>
      <left style="double">
        <color theme="0" tint="-0.499984740745262"/>
      </left>
      <right style="double">
        <color theme="0" tint="-0.499984740745262"/>
      </right>
      <top style="double">
        <color theme="0" tint="-0.24994659260841701"/>
      </top>
      <bottom style="double">
        <color theme="0" tint="-0.499984740745262"/>
      </bottom>
      <diagonal/>
    </border>
    <border>
      <left/>
      <right/>
      <top style="double">
        <color theme="0" tint="-0.24994659260841701"/>
      </top>
      <bottom style="double">
        <color theme="0" tint="-0.24994659260841701"/>
      </bottom>
      <diagonal/>
    </border>
    <border>
      <left style="double">
        <color theme="0" tint="-0.24994659260841701"/>
      </left>
      <right/>
      <top style="double">
        <color theme="0" tint="-0.24994659260841701"/>
      </top>
      <bottom/>
      <diagonal/>
    </border>
    <border>
      <left/>
      <right style="double">
        <color theme="0" tint="-0.24994659260841701"/>
      </right>
      <top style="double">
        <color theme="0" tint="-0.24994659260841701"/>
      </top>
      <bottom/>
      <diagonal/>
    </border>
    <border>
      <left style="double">
        <color theme="0" tint="-0.24994659260841701"/>
      </left>
      <right/>
      <top/>
      <bottom/>
      <diagonal/>
    </border>
    <border>
      <left/>
      <right style="double">
        <color theme="0" tint="-0.24994659260841701"/>
      </right>
      <top/>
      <bottom/>
      <diagonal/>
    </border>
    <border>
      <left style="double">
        <color theme="0" tint="-0.24994659260841701"/>
      </left>
      <right style="double">
        <color theme="0" tint="-0.24994659260841701"/>
      </right>
      <top/>
      <bottom/>
      <diagonal/>
    </border>
    <border>
      <left style="double">
        <color theme="0" tint="-0.24994659260841701"/>
      </left>
      <right style="double">
        <color theme="0" tint="-0.24994659260841701"/>
      </right>
      <top/>
      <bottom style="double">
        <color theme="0" tint="-0.24994659260841701"/>
      </bottom>
      <diagonal/>
    </border>
    <border>
      <left/>
      <right/>
      <top/>
      <bottom style="double">
        <color theme="0" tint="-0.24994659260841701"/>
      </bottom>
      <diagonal/>
    </border>
    <border>
      <left/>
      <right style="double">
        <color theme="0" tint="-0.24994659260841701"/>
      </right>
      <top/>
      <bottom style="double">
        <color theme="0" tint="-0.24994659260841701"/>
      </bottom>
      <diagonal/>
    </border>
    <border>
      <left style="thin">
        <color indexed="64"/>
      </left>
      <right style="thin">
        <color indexed="64"/>
      </right>
      <top style="thin">
        <color indexed="64"/>
      </top>
      <bottom style="thin">
        <color indexed="64"/>
      </bottom>
      <diagonal/>
    </border>
    <border>
      <left style="double">
        <color rgb="FFBFBFBF"/>
      </left>
      <right style="double">
        <color rgb="FFBFBFBF"/>
      </right>
      <top style="double">
        <color rgb="FFBFBFBF"/>
      </top>
      <bottom style="double">
        <color rgb="FFBFBFBF"/>
      </bottom>
      <diagonal/>
    </border>
    <border>
      <left style="double">
        <color theme="0" tint="-0.24994659260841701"/>
      </left>
      <right style="double">
        <color theme="0" tint="-0.24994659260841701"/>
      </right>
      <top style="double">
        <color rgb="FFBFBFBF"/>
      </top>
      <bottom/>
      <diagonal/>
    </border>
    <border>
      <left/>
      <right/>
      <top style="double">
        <color theme="0" tint="-0.24994659260841701"/>
      </top>
      <bottom/>
      <diagonal/>
    </border>
    <border>
      <left style="double">
        <color rgb="FFBFBFBF"/>
      </left>
      <right style="double">
        <color theme="0" tint="-0.24994659260841701"/>
      </right>
      <top style="double">
        <color theme="0" tint="-0.24994659260841701"/>
      </top>
      <bottom/>
      <diagonal/>
    </border>
    <border>
      <left style="double">
        <color rgb="FFBFBFBF"/>
      </left>
      <right style="double">
        <color theme="0" tint="-0.24994659260841701"/>
      </right>
      <top/>
      <bottom/>
      <diagonal/>
    </border>
    <border>
      <left style="double">
        <color rgb="FFBFBFBF"/>
      </left>
      <right style="double">
        <color theme="0" tint="-0.24994659260841701"/>
      </right>
      <top/>
      <bottom style="double">
        <color theme="0" tint="-0.24994659260841701"/>
      </bottom>
      <diagonal/>
    </border>
    <border>
      <left style="double">
        <color theme="0" tint="-0.24994659260841701"/>
      </left>
      <right style="double">
        <color theme="0" tint="-0.24994659260841701"/>
      </right>
      <top/>
      <bottom style="double">
        <color rgb="FFBFBFBF"/>
      </bottom>
      <diagonal/>
    </border>
    <border>
      <left style="double">
        <color theme="0" tint="-0.24994659260841701"/>
      </left>
      <right style="double">
        <color theme="0" tint="-0.24994659260841701"/>
      </right>
      <top style="thin">
        <color indexed="64"/>
      </top>
      <bottom/>
      <diagonal/>
    </border>
    <border>
      <left style="double">
        <color theme="0" tint="-0.24994659260841701"/>
      </left>
      <right style="double">
        <color theme="0" tint="-0.24994659260841701"/>
      </right>
      <top/>
      <bottom style="double">
        <color indexed="64"/>
      </bottom>
      <diagonal/>
    </border>
    <border>
      <left style="double">
        <color theme="0" tint="-0.24994659260841701"/>
      </left>
      <right style="double">
        <color theme="0" tint="-0.24994659260841701"/>
      </right>
      <top style="double">
        <color indexed="64"/>
      </top>
      <bottom/>
      <diagonal/>
    </border>
  </borders>
  <cellStyleXfs count="3">
    <xf numFmtId="0" fontId="0" fillId="0" borderId="0"/>
    <xf numFmtId="0" fontId="1" fillId="2" borderId="3" applyNumberFormat="0" applyAlignment="0" applyProtection="0"/>
    <xf numFmtId="9" fontId="3" fillId="0" borderId="0" applyFont="0" applyFill="0" applyBorder="0" applyAlignment="0" applyProtection="0"/>
  </cellStyleXfs>
  <cellXfs count="205">
    <xf numFmtId="0" fontId="0" fillId="0" borderId="0" xfId="0"/>
    <xf numFmtId="0" fontId="2" fillId="0" borderId="0" xfId="0" applyFont="1"/>
    <xf numFmtId="0" fontId="2" fillId="0" borderId="4" xfId="0" applyFont="1" applyBorder="1" applyAlignment="1">
      <alignment horizont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0" fillId="0" borderId="4" xfId="0" applyBorder="1"/>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top"/>
    </xf>
    <xf numFmtId="0" fontId="4" fillId="0" borderId="0" xfId="0" applyFont="1" applyAlignment="1">
      <alignment horizontal="center" vertical="top"/>
    </xf>
    <xf numFmtId="0" fontId="9" fillId="0" borderId="0" xfId="0" applyFont="1" applyAlignment="1">
      <alignment horizontal="center" vertical="center"/>
    </xf>
    <xf numFmtId="0" fontId="7" fillId="0" borderId="4" xfId="0" applyFont="1" applyBorder="1" applyAlignment="1">
      <alignment horizontal="center" vertical="center"/>
    </xf>
    <xf numFmtId="0" fontId="12" fillId="0" borderId="4" xfId="0" applyFont="1" applyBorder="1" applyAlignment="1">
      <alignment horizontal="center" vertical="center"/>
    </xf>
    <xf numFmtId="0" fontId="9" fillId="0" borderId="4" xfId="0" applyFont="1" applyBorder="1" applyAlignment="1">
      <alignment horizontal="center" vertical="center"/>
    </xf>
    <xf numFmtId="0" fontId="13" fillId="0" borderId="5" xfId="0" applyFont="1" applyBorder="1" applyAlignment="1">
      <alignment horizontal="center" vertical="center" wrapText="1"/>
    </xf>
    <xf numFmtId="0" fontId="13" fillId="6" borderId="9" xfId="0" applyFont="1" applyFill="1" applyBorder="1" applyAlignment="1">
      <alignment horizontal="center" vertical="center"/>
    </xf>
    <xf numFmtId="0" fontId="13" fillId="0" borderId="12" xfId="0" applyFont="1" applyBorder="1" applyAlignment="1">
      <alignment horizontal="center" vertical="center" wrapText="1"/>
    </xf>
    <xf numFmtId="0" fontId="13" fillId="6" borderId="10" xfId="0" applyFont="1" applyFill="1" applyBorder="1" applyAlignment="1">
      <alignment horizontal="center" vertical="center"/>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0" xfId="0" applyFont="1" applyAlignment="1">
      <alignment horizontal="center" vertical="center"/>
    </xf>
    <xf numFmtId="0" fontId="9" fillId="5" borderId="5" xfId="1" applyFont="1" applyFill="1" applyBorder="1" applyAlignment="1">
      <alignment horizontal="center" vertical="center" wrapText="1"/>
    </xf>
    <xf numFmtId="0" fontId="15" fillId="6" borderId="11" xfId="0" applyFont="1" applyFill="1" applyBorder="1" applyAlignment="1">
      <alignment horizontal="center" vertical="center"/>
    </xf>
    <xf numFmtId="0" fontId="9" fillId="5" borderId="12" xfId="1" applyFont="1" applyFill="1" applyBorder="1" applyAlignment="1">
      <alignment horizontal="center" vertical="center" wrapText="1"/>
    </xf>
    <xf numFmtId="0" fontId="13" fillId="6" borderId="11" xfId="0" applyFont="1" applyFill="1" applyBorder="1" applyAlignment="1">
      <alignment horizontal="center" vertical="center"/>
    </xf>
    <xf numFmtId="0" fontId="9" fillId="5" borderId="6" xfId="1" applyFont="1" applyFill="1" applyBorder="1" applyAlignment="1">
      <alignment horizontal="center" vertical="center" wrapText="1"/>
    </xf>
    <xf numFmtId="0" fontId="9" fillId="5" borderId="4" xfId="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12" fillId="0" borderId="0" xfId="0" applyFont="1" applyAlignment="1">
      <alignment horizontal="center" vertical="center" wrapText="1"/>
    </xf>
    <xf numFmtId="0" fontId="11" fillId="11" borderId="4" xfId="0" applyFont="1" applyFill="1" applyBorder="1" applyAlignment="1">
      <alignment horizontal="center" vertical="center"/>
    </xf>
    <xf numFmtId="0" fontId="11" fillId="11" borderId="4" xfId="0" applyFont="1" applyFill="1" applyBorder="1" applyAlignment="1">
      <alignment horizontal="center" vertical="center" wrapText="1"/>
    </xf>
    <xf numFmtId="0" fontId="16" fillId="0" borderId="0" xfId="0" applyFont="1"/>
    <xf numFmtId="0" fontId="16" fillId="0" borderId="0" xfId="0" applyFont="1" applyAlignment="1">
      <alignment horizontal="center"/>
    </xf>
    <xf numFmtId="0" fontId="14" fillId="0" borderId="0" xfId="0" applyFont="1" applyAlignment="1">
      <alignment vertical="center"/>
    </xf>
    <xf numFmtId="0" fontId="10" fillId="11" borderId="5" xfId="0" applyFont="1" applyFill="1" applyBorder="1" applyAlignment="1">
      <alignment horizontal="center" vertical="center"/>
    </xf>
    <xf numFmtId="0" fontId="17" fillId="11" borderId="4" xfId="0" applyFont="1" applyFill="1" applyBorder="1" applyAlignment="1">
      <alignment horizontal="center" vertical="center" wrapText="1"/>
    </xf>
    <xf numFmtId="0" fontId="17" fillId="11" borderId="4" xfId="0" applyFont="1" applyFill="1" applyBorder="1" applyAlignment="1">
      <alignment horizontal="center" vertical="center"/>
    </xf>
    <xf numFmtId="0" fontId="11" fillId="0" borderId="0" xfId="0" applyFont="1" applyAlignment="1">
      <alignment horizontal="center" vertical="center" wrapText="1"/>
    </xf>
    <xf numFmtId="0" fontId="4" fillId="7" borderId="4" xfId="0" applyFont="1" applyFill="1" applyBorder="1" applyAlignment="1">
      <alignment horizontal="center" vertical="center"/>
    </xf>
    <xf numFmtId="0" fontId="4" fillId="8" borderId="4" xfId="0" applyFont="1" applyFill="1" applyBorder="1" applyAlignment="1">
      <alignment horizontal="center" vertical="center"/>
    </xf>
    <xf numFmtId="0" fontId="10" fillId="12" borderId="5" xfId="0" applyFont="1" applyFill="1" applyBorder="1" applyAlignment="1">
      <alignment horizontal="center"/>
    </xf>
    <xf numFmtId="0" fontId="4" fillId="10" borderId="4" xfId="0" applyFont="1" applyFill="1" applyBorder="1" applyAlignment="1">
      <alignment horizontal="center" vertical="center"/>
    </xf>
    <xf numFmtId="0" fontId="6" fillId="0" borderId="4" xfId="0" applyFont="1" applyBorder="1" applyAlignment="1">
      <alignment horizontal="center" vertical="center"/>
    </xf>
    <xf numFmtId="0" fontId="14" fillId="10" borderId="5" xfId="1" applyFont="1" applyFill="1" applyBorder="1" applyAlignment="1">
      <alignment horizontal="center" vertical="center" wrapText="1"/>
    </xf>
    <xf numFmtId="0" fontId="14" fillId="10" borderId="8" xfId="1" applyFont="1" applyFill="1" applyBorder="1" applyAlignment="1">
      <alignment horizontal="center" vertical="center"/>
    </xf>
    <xf numFmtId="0" fontId="14" fillId="10" borderId="12" xfId="1" applyFont="1" applyFill="1" applyBorder="1" applyAlignment="1">
      <alignment horizontal="center" vertical="center" wrapText="1"/>
    </xf>
    <xf numFmtId="0" fontId="14" fillId="10" borderId="6" xfId="1" applyFont="1" applyFill="1" applyBorder="1" applyAlignment="1">
      <alignment horizontal="center" vertical="center" wrapText="1"/>
    </xf>
    <xf numFmtId="0" fontId="14" fillId="10" borderId="4" xfId="1" applyFont="1" applyFill="1" applyBorder="1" applyAlignment="1">
      <alignment horizontal="center" vertical="center" wrapText="1"/>
    </xf>
    <xf numFmtId="0" fontId="18" fillId="0" borderId="0" xfId="0" applyFont="1"/>
    <xf numFmtId="0" fontId="18" fillId="0" borderId="0" xfId="0"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center" vertical="center"/>
    </xf>
    <xf numFmtId="0" fontId="18" fillId="0" borderId="4" xfId="0" applyFont="1" applyBorder="1" applyAlignment="1">
      <alignment horizontal="center" vertical="center"/>
    </xf>
    <xf numFmtId="0" fontId="19" fillId="11" borderId="4"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20" fillId="9" borderId="4" xfId="0" applyFont="1" applyFill="1" applyBorder="1" applyAlignment="1">
      <alignment horizontal="center" vertical="center" wrapText="1"/>
    </xf>
    <xf numFmtId="164" fontId="18" fillId="0" borderId="4" xfId="0" applyNumberFormat="1" applyFont="1" applyBorder="1" applyAlignment="1">
      <alignment horizontal="center" vertical="center"/>
    </xf>
    <xf numFmtId="0" fontId="5" fillId="9" borderId="4" xfId="0" applyFont="1" applyFill="1" applyBorder="1" applyAlignment="1">
      <alignment horizontal="center" vertical="center" wrapText="1"/>
    </xf>
    <xf numFmtId="0" fontId="0" fillId="14" borderId="4" xfId="0" applyFill="1" applyBorder="1"/>
    <xf numFmtId="9" fontId="21" fillId="0" borderId="4" xfId="0" applyNumberFormat="1" applyFont="1" applyBorder="1" applyAlignment="1">
      <alignment horizontal="center"/>
    </xf>
    <xf numFmtId="0" fontId="16" fillId="7" borderId="4" xfId="0" applyFont="1" applyFill="1" applyBorder="1" applyAlignment="1">
      <alignment horizontal="center" vertical="center"/>
    </xf>
    <xf numFmtId="0" fontId="16" fillId="4" borderId="4" xfId="0" applyFont="1" applyFill="1" applyBorder="1" applyAlignment="1">
      <alignment horizontal="center" vertical="center"/>
    </xf>
    <xf numFmtId="0" fontId="16" fillId="8" borderId="4" xfId="0" applyFont="1" applyFill="1" applyBorder="1" applyAlignment="1">
      <alignment horizontal="center" vertical="center"/>
    </xf>
    <xf numFmtId="0" fontId="23" fillId="0" borderId="4" xfId="0" applyFont="1" applyBorder="1" applyAlignment="1">
      <alignment vertical="top" wrapText="1"/>
    </xf>
    <xf numFmtId="0" fontId="23" fillId="13" borderId="4" xfId="0" applyFont="1" applyFill="1" applyBorder="1" applyAlignment="1">
      <alignment vertical="top" wrapText="1"/>
    </xf>
    <xf numFmtId="0" fontId="23" fillId="0" borderId="21" xfId="0" applyFont="1" applyBorder="1" applyAlignment="1">
      <alignment vertical="center" wrapText="1"/>
    </xf>
    <xf numFmtId="0" fontId="23" fillId="0" borderId="0" xfId="0" applyFont="1" applyAlignment="1">
      <alignment wrapText="1"/>
    </xf>
    <xf numFmtId="0" fontId="23" fillId="0" borderId="0" xfId="0" applyFont="1" applyAlignment="1">
      <alignment vertical="top" wrapText="1"/>
    </xf>
    <xf numFmtId="0" fontId="23" fillId="0" borderId="17" xfId="0" applyFont="1" applyBorder="1" applyAlignment="1">
      <alignment wrapText="1"/>
    </xf>
    <xf numFmtId="0" fontId="23" fillId="0" borderId="18" xfId="0" applyFont="1" applyBorder="1" applyAlignment="1">
      <alignment wrapText="1"/>
    </xf>
    <xf numFmtId="0" fontId="23" fillId="0" borderId="0" xfId="0" applyFont="1" applyAlignment="1">
      <alignment vertical="center" wrapText="1"/>
    </xf>
    <xf numFmtId="0" fontId="9" fillId="7" borderId="4" xfId="0" applyFont="1" applyFill="1" applyBorder="1" applyAlignment="1">
      <alignment horizontal="center" vertical="center"/>
    </xf>
    <xf numFmtId="0" fontId="9" fillId="8" borderId="4" xfId="0" applyFont="1" applyFill="1" applyBorder="1" applyAlignment="1">
      <alignment horizontal="center" vertical="center"/>
    </xf>
    <xf numFmtId="0" fontId="9" fillId="15" borderId="4" xfId="0" applyFont="1" applyFill="1" applyBorder="1" applyAlignment="1">
      <alignment horizontal="center" vertical="center"/>
    </xf>
    <xf numFmtId="0" fontId="4" fillId="16" borderId="4" xfId="0" applyFont="1" applyFill="1" applyBorder="1" applyAlignment="1">
      <alignment horizontal="center" vertical="center"/>
    </xf>
    <xf numFmtId="0" fontId="25" fillId="11" borderId="7" xfId="0" applyFont="1" applyFill="1" applyBorder="1" applyAlignment="1">
      <alignment horizontal="center" vertical="center"/>
    </xf>
    <xf numFmtId="0" fontId="27" fillId="0" borderId="4" xfId="0" applyFont="1" applyBorder="1" applyAlignment="1">
      <alignment horizontal="center" vertical="center" wrapText="1"/>
    </xf>
    <xf numFmtId="0" fontId="27" fillId="0" borderId="4" xfId="0" applyFont="1" applyBorder="1" applyAlignment="1">
      <alignment vertical="center" wrapText="1"/>
    </xf>
    <xf numFmtId="0" fontId="27" fillId="13" borderId="4" xfId="0" applyFont="1" applyFill="1" applyBorder="1" applyAlignment="1">
      <alignment vertical="center" wrapText="1"/>
    </xf>
    <xf numFmtId="0" fontId="27" fillId="0" borderId="4" xfId="0" applyFont="1" applyBorder="1" applyAlignment="1">
      <alignment vertical="top" wrapText="1"/>
    </xf>
    <xf numFmtId="0" fontId="29" fillId="10" borderId="7" xfId="0" applyFont="1" applyFill="1" applyBorder="1" applyAlignment="1">
      <alignment horizontal="center" vertical="center" wrapText="1"/>
    </xf>
    <xf numFmtId="0" fontId="27" fillId="0" borderId="21" xfId="0" applyFont="1" applyBorder="1" applyAlignment="1">
      <alignment vertical="center" wrapText="1"/>
    </xf>
    <xf numFmtId="0" fontId="27" fillId="0" borderId="0" xfId="0" applyFont="1" applyAlignment="1">
      <alignment vertical="center" wrapText="1"/>
    </xf>
    <xf numFmtId="0" fontId="27" fillId="0" borderId="17" xfId="0" applyFont="1" applyBorder="1" applyAlignment="1">
      <alignment vertical="center" wrapText="1"/>
    </xf>
    <xf numFmtId="0" fontId="27" fillId="0" borderId="18" xfId="0" applyFont="1" applyBorder="1" applyAlignment="1">
      <alignment horizontal="center" vertical="center"/>
    </xf>
    <xf numFmtId="0" fontId="27" fillId="0" borderId="18" xfId="0" applyFont="1" applyBorder="1" applyAlignment="1">
      <alignment vertical="center" wrapText="1"/>
    </xf>
    <xf numFmtId="0" fontId="28" fillId="0" borderId="4" xfId="0" applyFont="1" applyBorder="1" applyAlignment="1">
      <alignment vertical="center" wrapText="1"/>
    </xf>
    <xf numFmtId="0" fontId="27" fillId="13" borderId="4" xfId="0" applyFont="1" applyFill="1" applyBorder="1" applyAlignment="1">
      <alignment vertical="top" wrapText="1"/>
    </xf>
    <xf numFmtId="0" fontId="27" fillId="0" borderId="18" xfId="0" applyFont="1" applyBorder="1" applyAlignment="1">
      <alignment wrapText="1"/>
    </xf>
    <xf numFmtId="0" fontId="27" fillId="0" borderId="17" xfId="0" applyFont="1" applyBorder="1" applyAlignment="1">
      <alignment wrapText="1"/>
    </xf>
    <xf numFmtId="0" fontId="18" fillId="0" borderId="0" xfId="0" applyFont="1" applyAlignment="1">
      <alignment horizontal="left"/>
    </xf>
    <xf numFmtId="0" fontId="18" fillId="0" borderId="4" xfId="0" applyFont="1" applyBorder="1" applyAlignment="1">
      <alignment horizontal="left" wrapText="1"/>
    </xf>
    <xf numFmtId="0" fontId="18" fillId="0" borderId="4" xfId="0" applyFont="1" applyBorder="1" applyAlignment="1">
      <alignment horizontal="left" vertical="center" wrapText="1"/>
    </xf>
    <xf numFmtId="0" fontId="18" fillId="0" borderId="4" xfId="0" applyFont="1" applyBorder="1" applyAlignment="1">
      <alignment horizontal="left" vertical="center"/>
    </xf>
    <xf numFmtId="0" fontId="18" fillId="0" borderId="22" xfId="0" applyFont="1" applyBorder="1" applyAlignment="1">
      <alignment horizontal="left" wrapText="1"/>
    </xf>
    <xf numFmtId="0" fontId="18" fillId="0" borderId="22" xfId="0" applyFont="1" applyBorder="1" applyAlignment="1">
      <alignment horizontal="left"/>
    </xf>
    <xf numFmtId="0" fontId="18" fillId="0" borderId="0" xfId="0" applyFont="1" applyAlignment="1">
      <alignment horizontal="left" vertical="center" wrapText="1"/>
    </xf>
    <xf numFmtId="0" fontId="18" fillId="0" borderId="4" xfId="0" applyFont="1" applyBorder="1" applyAlignment="1">
      <alignment horizontal="center" vertical="center"/>
    </xf>
    <xf numFmtId="0" fontId="20" fillId="9" borderId="7" xfId="0" applyFont="1" applyFill="1" applyBorder="1" applyAlignment="1">
      <alignment horizontal="center" vertical="center" wrapText="1"/>
    </xf>
    <xf numFmtId="9" fontId="18" fillId="0" borderId="4" xfId="2" applyFont="1" applyFill="1" applyBorder="1" applyAlignment="1">
      <alignment horizontal="center"/>
    </xf>
    <xf numFmtId="0" fontId="0" fillId="0" borderId="0" xfId="0" applyAlignment="1">
      <alignment horizontal="left"/>
    </xf>
    <xf numFmtId="0" fontId="21" fillId="10" borderId="6" xfId="0" applyFont="1" applyFill="1" applyBorder="1" applyAlignment="1">
      <alignment horizontal="center" vertical="center" wrapText="1"/>
    </xf>
    <xf numFmtId="0" fontId="20" fillId="9" borderId="4" xfId="0" applyFont="1" applyFill="1" applyBorder="1" applyAlignment="1">
      <alignment horizontal="center" vertical="center"/>
    </xf>
    <xf numFmtId="0" fontId="18" fillId="0" borderId="4" xfId="0" applyFont="1" applyBorder="1" applyAlignment="1">
      <alignment horizontal="left"/>
    </xf>
    <xf numFmtId="0" fontId="18" fillId="0" borderId="0" xfId="0" applyFont="1" applyAlignment="1">
      <alignment horizontal="left" vertical="center"/>
    </xf>
    <xf numFmtId="0" fontId="20" fillId="9" borderId="7" xfId="0" applyFont="1" applyFill="1" applyBorder="1" applyAlignment="1">
      <alignment vertical="center" wrapText="1"/>
    </xf>
    <xf numFmtId="0" fontId="20" fillId="0" borderId="18" xfId="0" applyFont="1" applyFill="1" applyBorder="1" applyAlignment="1">
      <alignment vertical="center" wrapText="1"/>
    </xf>
    <xf numFmtId="0" fontId="20" fillId="0" borderId="7" xfId="0" applyFont="1" applyFill="1" applyBorder="1" applyAlignment="1">
      <alignment vertical="center" wrapText="1"/>
    </xf>
    <xf numFmtId="0" fontId="30" fillId="10" borderId="6" xfId="0" applyFont="1" applyFill="1" applyBorder="1" applyAlignment="1">
      <alignment horizontal="center" vertical="center" wrapText="1"/>
    </xf>
    <xf numFmtId="0" fontId="30" fillId="10" borderId="4" xfId="0" applyFont="1" applyFill="1" applyBorder="1" applyAlignment="1">
      <alignment horizontal="center" vertical="center" wrapText="1"/>
    </xf>
    <xf numFmtId="0" fontId="30" fillId="10" borderId="4" xfId="0" applyFont="1" applyFill="1" applyBorder="1" applyAlignment="1">
      <alignment vertical="center"/>
    </xf>
    <xf numFmtId="0" fontId="31" fillId="0" borderId="4" xfId="0" applyFont="1" applyBorder="1" applyAlignment="1">
      <alignment vertical="top" wrapText="1"/>
    </xf>
    <xf numFmtId="0" fontId="31" fillId="13" borderId="4" xfId="0" applyFont="1" applyFill="1" applyBorder="1" applyAlignment="1">
      <alignment vertical="top" wrapText="1"/>
    </xf>
    <xf numFmtId="0" fontId="31" fillId="0" borderId="21" xfId="0" applyFont="1" applyBorder="1" applyAlignment="1">
      <alignment vertical="center" wrapText="1"/>
    </xf>
    <xf numFmtId="0" fontId="31" fillId="0" borderId="0" xfId="0" applyFont="1" applyAlignment="1">
      <alignment vertical="center" wrapText="1"/>
    </xf>
    <xf numFmtId="0" fontId="31" fillId="0" borderId="18" xfId="0" applyFont="1" applyBorder="1" applyAlignment="1">
      <alignment wrapText="1"/>
    </xf>
    <xf numFmtId="0" fontId="31" fillId="0" borderId="4" xfId="0" applyFont="1" applyBorder="1" applyAlignment="1">
      <alignment horizontal="center" vertical="center"/>
    </xf>
    <xf numFmtId="0" fontId="31" fillId="0" borderId="0" xfId="0" applyFont="1"/>
    <xf numFmtId="0" fontId="31" fillId="0" borderId="17" xfId="0" applyFont="1" applyBorder="1" applyAlignment="1">
      <alignment wrapText="1"/>
    </xf>
    <xf numFmtId="0" fontId="31" fillId="0" borderId="15" xfId="0" applyFont="1" applyBorder="1" applyAlignment="1">
      <alignment horizontal="center" vertical="center"/>
    </xf>
    <xf numFmtId="0" fontId="31" fillId="0" borderId="16" xfId="0" applyFont="1" applyBorder="1" applyAlignment="1">
      <alignment horizontal="center" vertical="center"/>
    </xf>
    <xf numFmtId="0" fontId="26" fillId="10" borderId="7"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29" fillId="10" borderId="7"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7" xfId="0" applyFont="1" applyFill="1" applyBorder="1" applyAlignment="1">
      <alignment horizontal="center" vertical="center"/>
    </xf>
    <xf numFmtId="0" fontId="29" fillId="10" borderId="17" xfId="0" applyFont="1" applyFill="1" applyBorder="1" applyAlignment="1">
      <alignment horizontal="center" vertical="center"/>
    </xf>
    <xf numFmtId="0" fontId="29" fillId="10" borderId="18" xfId="0" applyFont="1" applyFill="1" applyBorder="1" applyAlignment="1">
      <alignment horizontal="center" vertical="center"/>
    </xf>
    <xf numFmtId="0" fontId="29" fillId="10" borderId="18"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10" fillId="11" borderId="4"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4" xfId="0" applyFont="1" applyFill="1" applyBorder="1" applyAlignment="1">
      <alignment horizontal="center" vertical="top" wrapText="1"/>
    </xf>
    <xf numFmtId="0" fontId="10" fillId="11" borderId="7" xfId="0" applyFont="1" applyFill="1" applyBorder="1" applyAlignment="1">
      <alignment horizontal="center" vertical="top" wrapText="1"/>
    </xf>
    <xf numFmtId="0" fontId="16" fillId="0" borderId="0" xfId="0" applyFont="1" applyAlignment="1">
      <alignment horizontal="center" vertical="center"/>
    </xf>
    <xf numFmtId="0" fontId="9" fillId="0" borderId="0" xfId="0" applyFont="1" applyAlignment="1">
      <alignment horizontal="center" vertical="center"/>
    </xf>
    <xf numFmtId="0" fontId="4" fillId="10" borderId="4" xfId="0" applyFont="1" applyFill="1" applyBorder="1" applyAlignment="1">
      <alignment horizontal="center" vertical="center"/>
    </xf>
    <xf numFmtId="0" fontId="7" fillId="0" borderId="4" xfId="0" applyFont="1" applyBorder="1" applyAlignment="1">
      <alignment horizontal="center" vertical="center"/>
    </xf>
    <xf numFmtId="0" fontId="10" fillId="12" borderId="4" xfId="0" applyFont="1" applyFill="1" applyBorder="1" applyAlignment="1">
      <alignment horizontal="center" vertical="center"/>
    </xf>
    <xf numFmtId="0" fontId="21" fillId="0" borderId="4" xfId="0" applyFont="1" applyBorder="1" applyAlignment="1">
      <alignment horizontal="center" vertical="center" wrapText="1"/>
    </xf>
    <xf numFmtId="0" fontId="31" fillId="0" borderId="4" xfId="0" applyFont="1" applyBorder="1" applyAlignment="1">
      <alignment horizontal="justify" vertical="center" wrapText="1"/>
    </xf>
    <xf numFmtId="0" fontId="10" fillId="11" borderId="4" xfId="0" applyFont="1" applyFill="1" applyBorder="1" applyAlignment="1">
      <alignment horizontal="center" vertical="center"/>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16" xfId="0" applyFont="1" applyBorder="1" applyAlignment="1">
      <alignment horizontal="center" vertical="center"/>
    </xf>
    <xf numFmtId="0" fontId="0" fillId="0" borderId="24" xfId="0" applyBorder="1" applyAlignment="1">
      <alignment horizontal="center" wrapText="1"/>
    </xf>
    <xf numFmtId="0" fontId="0" fillId="0" borderId="0" xfId="0" applyAlignment="1">
      <alignment horizontal="center" wrapText="1"/>
    </xf>
    <xf numFmtId="9" fontId="18" fillId="0" borderId="7" xfId="2" applyFont="1" applyFill="1" applyBorder="1" applyAlignment="1">
      <alignment horizontal="center" vertical="center"/>
    </xf>
    <xf numFmtId="9" fontId="18" fillId="0" borderId="17" xfId="2" applyFont="1" applyFill="1" applyBorder="1" applyAlignment="1">
      <alignment horizontal="center" vertical="center"/>
    </xf>
    <xf numFmtId="9" fontId="18" fillId="0" borderId="18" xfId="2" applyFont="1" applyFill="1" applyBorder="1" applyAlignment="1">
      <alignment horizontal="center" vertical="center"/>
    </xf>
    <xf numFmtId="0" fontId="22" fillId="11" borderId="5"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wrapText="1"/>
    </xf>
    <xf numFmtId="0" fontId="18" fillId="0" borderId="17" xfId="0" applyFont="1" applyBorder="1" applyAlignment="1">
      <alignment horizontal="center" wrapText="1"/>
    </xf>
    <xf numFmtId="0" fontId="18" fillId="0" borderId="18" xfId="0" applyFont="1" applyBorder="1" applyAlignment="1">
      <alignment horizontal="center" wrapText="1"/>
    </xf>
    <xf numFmtId="0" fontId="18" fillId="0" borderId="7" xfId="0" applyFont="1" applyBorder="1" applyAlignment="1">
      <alignment horizontal="center" vertical="center" wrapText="1"/>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21" fillId="0" borderId="7"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9" fontId="18" fillId="0" borderId="4" xfId="2" applyFont="1" applyFill="1" applyBorder="1" applyAlignment="1">
      <alignment horizontal="center" vertical="center"/>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9" fontId="18" fillId="13" borderId="7" xfId="2" applyFont="1" applyFill="1" applyBorder="1" applyAlignment="1">
      <alignment horizontal="center" vertical="center"/>
    </xf>
    <xf numFmtId="9" fontId="18" fillId="13" borderId="18" xfId="2" applyFont="1" applyFill="1" applyBorder="1" applyAlignment="1">
      <alignment horizontal="center" vertical="center"/>
    </xf>
    <xf numFmtId="0" fontId="18" fillId="0" borderId="4" xfId="0" applyFont="1" applyBorder="1" applyAlignment="1">
      <alignment horizontal="center" vertical="top" wrapText="1"/>
    </xf>
    <xf numFmtId="0" fontId="18" fillId="0" borderId="4" xfId="0" applyFont="1" applyBorder="1" applyAlignment="1">
      <alignment horizontal="center" vertical="center"/>
    </xf>
    <xf numFmtId="164" fontId="18" fillId="0" borderId="7" xfId="0" applyNumberFormat="1" applyFont="1" applyBorder="1" applyAlignment="1">
      <alignment horizontal="center" vertical="center"/>
    </xf>
    <xf numFmtId="164" fontId="18" fillId="0" borderId="17" xfId="0" applyNumberFormat="1" applyFont="1" applyBorder="1" applyAlignment="1">
      <alignment horizontal="center" vertical="center"/>
    </xf>
    <xf numFmtId="164" fontId="18" fillId="0" borderId="18" xfId="0" applyNumberFormat="1" applyFont="1" applyBorder="1" applyAlignment="1">
      <alignment horizontal="center" vertical="center"/>
    </xf>
    <xf numFmtId="0" fontId="20" fillId="9" borderId="5" xfId="0" applyFont="1" applyFill="1" applyBorder="1" applyAlignment="1">
      <alignment horizontal="center" vertical="center" wrapText="1"/>
    </xf>
    <xf numFmtId="0" fontId="20" fillId="9" borderId="12"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20" fillId="9" borderId="16" xfId="0" applyFont="1" applyFill="1" applyBorder="1" applyAlignment="1">
      <alignment horizontal="left" vertical="center" wrapText="1"/>
    </xf>
    <xf numFmtId="0" fontId="20" fillId="9" borderId="20" xfId="0" applyFont="1" applyFill="1" applyBorder="1" applyAlignment="1">
      <alignment horizontal="left" vertical="center" wrapText="1"/>
    </xf>
    <xf numFmtId="0" fontId="19" fillId="10" borderId="0" xfId="0" applyFont="1" applyFill="1" applyAlignment="1">
      <alignment horizontal="center" vertical="center" wrapText="1"/>
    </xf>
    <xf numFmtId="0" fontId="19" fillId="10" borderId="19" xfId="0" applyFont="1" applyFill="1" applyBorder="1" applyAlignment="1">
      <alignment horizontal="center" vertical="center" wrapText="1"/>
    </xf>
    <xf numFmtId="0" fontId="21" fillId="0" borderId="4" xfId="0" applyFont="1" applyBorder="1" applyAlignment="1">
      <alignment vertical="center" wrapText="1"/>
    </xf>
    <xf numFmtId="0" fontId="18" fillId="0" borderId="7" xfId="0" applyFont="1" applyBorder="1" applyAlignment="1">
      <alignment horizontal="left" vertical="center" wrapText="1"/>
    </xf>
    <xf numFmtId="0" fontId="18" fillId="0" borderId="18" xfId="0" applyFont="1" applyBorder="1" applyAlignment="1">
      <alignment horizontal="left" vertical="center" wrapText="1"/>
    </xf>
    <xf numFmtId="0" fontId="18" fillId="0" borderId="23" xfId="0" applyFont="1" applyBorder="1" applyAlignment="1">
      <alignment horizontal="left" vertical="center" wrapText="1"/>
    </xf>
    <xf numFmtId="0" fontId="18" fillId="0" borderId="17" xfId="0" applyFont="1" applyBorder="1" applyAlignment="1">
      <alignment horizontal="left" vertical="center" wrapText="1"/>
    </xf>
    <xf numFmtId="0" fontId="18" fillId="0" borderId="17" xfId="0" applyFont="1" applyBorder="1" applyAlignment="1">
      <alignment horizontal="left" vertical="center"/>
    </xf>
    <xf numFmtId="0" fontId="18" fillId="0" borderId="18" xfId="0" applyFont="1" applyBorder="1" applyAlignment="1">
      <alignment horizontal="left" vertical="center"/>
    </xf>
    <xf numFmtId="0" fontId="21" fillId="0" borderId="7" xfId="0"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1" fillId="0" borderId="7" xfId="0" applyFont="1" applyBorder="1" applyAlignment="1">
      <alignment vertical="top" wrapText="1"/>
    </xf>
    <xf numFmtId="0" fontId="21" fillId="0" borderId="18" xfId="0" applyFont="1" applyBorder="1" applyAlignment="1">
      <alignment vertical="top" wrapText="1"/>
    </xf>
    <xf numFmtId="0" fontId="18" fillId="0" borderId="28" xfId="0" applyFont="1" applyBorder="1" applyAlignment="1">
      <alignment horizontal="left" vertical="center" wrapText="1"/>
    </xf>
    <xf numFmtId="9" fontId="18" fillId="0" borderId="31" xfId="2" applyFont="1" applyFill="1" applyBorder="1" applyAlignment="1">
      <alignment horizontal="center" vertical="center"/>
    </xf>
    <xf numFmtId="0" fontId="30" fillId="0" borderId="12" xfId="0" applyFont="1" applyFill="1" applyBorder="1" applyAlignment="1">
      <alignment horizontal="center" vertical="center"/>
    </xf>
    <xf numFmtId="0" fontId="30" fillId="0" borderId="6" xfId="0" applyFont="1" applyFill="1" applyBorder="1" applyAlignment="1">
      <alignment horizontal="center" vertical="center"/>
    </xf>
    <xf numFmtId="0" fontId="30" fillId="10" borderId="12" xfId="0" applyFont="1" applyFill="1" applyBorder="1" applyAlignment="1">
      <alignment horizontal="center" vertical="center" wrapText="1"/>
    </xf>
    <xf numFmtId="9" fontId="18" fillId="0" borderId="29" xfId="2" applyFont="1" applyFill="1" applyBorder="1" applyAlignment="1">
      <alignment horizontal="center" vertical="center"/>
    </xf>
    <xf numFmtId="9" fontId="18" fillId="0" borderId="30" xfId="2" applyFont="1" applyFill="1" applyBorder="1" applyAlignment="1">
      <alignment horizontal="center" vertical="center"/>
    </xf>
  </cellXfs>
  <cellStyles count="3">
    <cellStyle name="Entrada" xfId="1" builtinId="20"/>
    <cellStyle name="Normal" xfId="0" builtinId="0"/>
    <cellStyle name="Porcentaje" xfId="2" builtinId="5"/>
  </cellStyles>
  <dxfs count="0"/>
  <tableStyles count="0" defaultTableStyle="TableStyleMedium2" defaultPivotStyle="PivotStyleLight16"/>
  <colors>
    <mruColors>
      <color rgb="FFFF6600"/>
      <color rgb="FFFF9900"/>
      <color rgb="FFFF9933"/>
      <color rgb="FFFFCC66"/>
      <color rgb="FFCCFFFF"/>
      <color rgb="FF00FFCC"/>
      <color rgb="FF00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7"/>
  <sheetViews>
    <sheetView showGridLines="0" topLeftCell="A8" workbookViewId="0">
      <selection activeCell="B2" sqref="B2:E12"/>
    </sheetView>
  </sheetViews>
  <sheetFormatPr baseColWidth="10" defaultColWidth="11.42578125" defaultRowHeight="12"/>
  <cols>
    <col min="1" max="1" width="11.42578125" style="8"/>
    <col min="2" max="2" width="14.140625" style="8" customWidth="1"/>
    <col min="3" max="3" width="6.42578125" style="9" customWidth="1"/>
    <col min="4" max="4" width="67.140625" style="8" customWidth="1"/>
    <col min="5" max="5" width="70" style="8" customWidth="1"/>
    <col min="6" max="16384" width="11.42578125" style="8"/>
  </cols>
  <sheetData>
    <row r="1" spans="2:6" ht="12.75" thickBot="1"/>
    <row r="2" spans="2:6" ht="24" customHeight="1">
      <c r="B2" s="76" t="s">
        <v>0</v>
      </c>
      <c r="C2" s="76" t="s">
        <v>1</v>
      </c>
      <c r="D2" s="76" t="s">
        <v>2</v>
      </c>
      <c r="E2" s="76" t="s">
        <v>3</v>
      </c>
    </row>
    <row r="3" spans="2:6" ht="45.75" customHeight="1">
      <c r="B3" s="122" t="s">
        <v>4</v>
      </c>
      <c r="C3" s="77">
        <v>1</v>
      </c>
      <c r="D3" s="78" t="s">
        <v>5</v>
      </c>
      <c r="E3" s="87" t="s">
        <v>6</v>
      </c>
      <c r="F3" t="s">
        <v>7</v>
      </c>
    </row>
    <row r="4" spans="2:6" ht="108" customHeight="1">
      <c r="B4" s="123"/>
      <c r="C4" s="77">
        <v>2</v>
      </c>
      <c r="D4" s="79" t="s">
        <v>8</v>
      </c>
      <c r="E4" s="78" t="s">
        <v>9</v>
      </c>
      <c r="F4" t="s">
        <v>10</v>
      </c>
    </row>
    <row r="5" spans="2:6" ht="57.75" customHeight="1">
      <c r="B5" s="81" t="s">
        <v>11</v>
      </c>
      <c r="C5" s="77">
        <v>3</v>
      </c>
      <c r="D5" s="78" t="s">
        <v>12</v>
      </c>
      <c r="E5" s="78" t="s">
        <v>13</v>
      </c>
      <c r="F5" t="s">
        <v>14</v>
      </c>
    </row>
    <row r="6" spans="2:6" ht="56.25" customHeight="1">
      <c r="B6" s="124" t="s">
        <v>15</v>
      </c>
      <c r="C6" s="77">
        <v>4</v>
      </c>
      <c r="D6" s="78" t="s">
        <v>16</v>
      </c>
      <c r="E6" s="87" t="s">
        <v>6</v>
      </c>
      <c r="F6" s="8" t="s">
        <v>17</v>
      </c>
    </row>
    <row r="7" spans="2:6" ht="51" customHeight="1">
      <c r="B7" s="125"/>
      <c r="C7" s="77">
        <v>5</v>
      </c>
      <c r="D7" s="82" t="s">
        <v>18</v>
      </c>
      <c r="E7" s="78" t="s">
        <v>19</v>
      </c>
      <c r="F7" t="s">
        <v>20</v>
      </c>
    </row>
    <row r="8" spans="2:6" ht="51" customHeight="1" thickTop="1" thickBot="1">
      <c r="B8" s="126" t="s">
        <v>21</v>
      </c>
      <c r="C8" s="77">
        <v>6</v>
      </c>
      <c r="D8" s="78" t="s">
        <v>22</v>
      </c>
      <c r="E8" s="78" t="s">
        <v>23</v>
      </c>
      <c r="F8" t="s">
        <v>24</v>
      </c>
    </row>
    <row r="9" spans="2:6" ht="45.75" customHeight="1" thickTop="1" thickBot="1">
      <c r="B9" s="127"/>
      <c r="C9" s="77">
        <v>7</v>
      </c>
      <c r="D9" s="78" t="s">
        <v>25</v>
      </c>
      <c r="E9" s="87" t="s">
        <v>26</v>
      </c>
      <c r="F9" t="s">
        <v>24</v>
      </c>
    </row>
    <row r="10" spans="2:6" ht="51" customHeight="1">
      <c r="B10" s="128"/>
      <c r="C10" s="77">
        <v>8</v>
      </c>
      <c r="D10" s="83" t="s">
        <v>27</v>
      </c>
      <c r="E10" s="87" t="s">
        <v>28</v>
      </c>
      <c r="F10" t="s">
        <v>24</v>
      </c>
    </row>
    <row r="11" spans="2:6" ht="51.75" customHeight="1">
      <c r="B11" s="124" t="s">
        <v>29</v>
      </c>
      <c r="C11" s="77">
        <v>9</v>
      </c>
      <c r="D11" s="84" t="s">
        <v>30</v>
      </c>
      <c r="E11" s="87" t="s">
        <v>26</v>
      </c>
      <c r="F11" t="s">
        <v>31</v>
      </c>
    </row>
    <row r="12" spans="2:6" ht="58.5" customHeight="1">
      <c r="B12" s="129"/>
      <c r="C12" s="85">
        <v>10</v>
      </c>
      <c r="D12" s="86" t="s">
        <v>32</v>
      </c>
      <c r="E12" s="78" t="s">
        <v>33</v>
      </c>
    </row>
    <row r="13" spans="2:6">
      <c r="D13" s="68"/>
    </row>
    <row r="17" spans="4:4">
      <c r="D17" s="67"/>
    </row>
  </sheetData>
  <mergeCells count="4">
    <mergeCell ref="B3:B4"/>
    <mergeCell ref="B6:B7"/>
    <mergeCell ref="B8:B10"/>
    <mergeCell ref="B11: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3"/>
  <sheetViews>
    <sheetView showGridLines="0" topLeftCell="H4" zoomScaleNormal="100" workbookViewId="0">
      <pane ySplit="1" topLeftCell="A30" activePane="bottomLeft" state="frozen"/>
      <selection activeCell="L4" sqref="L4"/>
      <selection pane="bottomLeft" activeCell="N5" sqref="N5:R14"/>
    </sheetView>
  </sheetViews>
  <sheetFormatPr baseColWidth="10" defaultColWidth="11.42578125" defaultRowHeight="12"/>
  <cols>
    <col min="1" max="1" width="24.7109375" style="6" customWidth="1"/>
    <col min="2" max="2" width="11" style="6" bestFit="1" customWidth="1"/>
    <col min="3" max="3" width="20.7109375" style="6" customWidth="1"/>
    <col min="4" max="4" width="11" style="6" bestFit="1" customWidth="1"/>
    <col min="5" max="5" width="27" style="6" customWidth="1"/>
    <col min="6" max="6" width="11" style="6" bestFit="1" customWidth="1"/>
    <col min="7" max="7" width="32.28515625" style="6" customWidth="1"/>
    <col min="8" max="8" width="11" style="6" bestFit="1" customWidth="1"/>
    <col min="9" max="9" width="25.7109375" style="6" customWidth="1"/>
    <col min="10" max="10" width="11" style="6" bestFit="1" customWidth="1"/>
    <col min="11" max="11" width="11.42578125" style="6"/>
    <col min="12" max="12" width="5.28515625" style="6" bestFit="1" customWidth="1"/>
    <col min="13" max="13" width="77" style="7" customWidth="1"/>
    <col min="14" max="14" width="12" style="6" customWidth="1"/>
    <col min="15" max="15" width="9.42578125" style="6" customWidth="1"/>
    <col min="16" max="16" width="10.5703125" style="6" customWidth="1"/>
    <col min="17" max="17" width="12.42578125" style="6" customWidth="1"/>
    <col min="18" max="18" width="12.7109375" style="6" customWidth="1"/>
    <col min="19" max="19" width="8.140625" style="7" customWidth="1"/>
    <col min="20" max="16384" width="11.42578125" style="6"/>
  </cols>
  <sheetData>
    <row r="1" spans="1:19" ht="15" customHeight="1">
      <c r="A1" s="130" t="s">
        <v>34</v>
      </c>
      <c r="B1" s="130"/>
      <c r="C1" s="130"/>
      <c r="D1" s="130"/>
      <c r="E1" s="130"/>
      <c r="F1" s="130"/>
      <c r="G1" s="130"/>
      <c r="H1" s="130"/>
      <c r="I1" s="130"/>
      <c r="J1" s="130"/>
    </row>
    <row r="2" spans="1:19" ht="15" customHeight="1" thickBot="1">
      <c r="A2" s="131"/>
      <c r="B2" s="131"/>
      <c r="C2" s="131"/>
      <c r="D2" s="131"/>
      <c r="E2" s="131"/>
      <c r="F2" s="131"/>
      <c r="G2" s="131"/>
      <c r="H2" s="131"/>
      <c r="I2" s="131"/>
      <c r="J2" s="131"/>
    </row>
    <row r="3" spans="1:19" ht="9" customHeight="1" thickBot="1">
      <c r="A3" s="137"/>
      <c r="B3" s="137"/>
      <c r="C3" s="137"/>
      <c r="D3" s="137"/>
      <c r="E3" s="137"/>
      <c r="F3" s="137"/>
      <c r="G3" s="137"/>
      <c r="H3" s="137"/>
      <c r="I3" s="137"/>
      <c r="J3" s="137"/>
    </row>
    <row r="4" spans="1:19" ht="37.5" customHeight="1" thickTop="1" thickBot="1">
      <c r="A4" s="132" t="s">
        <v>35</v>
      </c>
      <c r="B4" s="133"/>
      <c r="C4" s="132"/>
      <c r="D4" s="132"/>
      <c r="E4" s="132"/>
      <c r="F4" s="132"/>
      <c r="G4" s="132"/>
      <c r="H4" s="132"/>
      <c r="I4" s="132"/>
      <c r="J4" s="132"/>
      <c r="L4" s="30" t="s">
        <v>36</v>
      </c>
      <c r="M4" s="30" t="s">
        <v>37</v>
      </c>
      <c r="N4" s="31" t="s">
        <v>38</v>
      </c>
      <c r="O4" s="31" t="s">
        <v>39</v>
      </c>
      <c r="P4" s="31" t="s">
        <v>40</v>
      </c>
      <c r="Q4" s="31" t="s">
        <v>41</v>
      </c>
      <c r="R4" s="31" t="s">
        <v>42</v>
      </c>
      <c r="S4" s="31" t="s">
        <v>43</v>
      </c>
    </row>
    <row r="5" spans="1:19" ht="40.5" customHeight="1" thickTop="1" thickBot="1">
      <c r="A5" s="44" t="s">
        <v>38</v>
      </c>
      <c r="B5" s="45" t="s">
        <v>44</v>
      </c>
      <c r="C5" s="46" t="s">
        <v>39</v>
      </c>
      <c r="D5" s="45" t="s">
        <v>44</v>
      </c>
      <c r="E5" s="47" t="s">
        <v>40</v>
      </c>
      <c r="F5" s="45" t="s">
        <v>44</v>
      </c>
      <c r="G5" s="48" t="s">
        <v>41</v>
      </c>
      <c r="H5" s="45" t="s">
        <v>44</v>
      </c>
      <c r="I5" s="48" t="s">
        <v>42</v>
      </c>
      <c r="J5" s="45"/>
      <c r="L5" s="11">
        <v>1</v>
      </c>
      <c r="M5" s="64" t="s">
        <v>5</v>
      </c>
      <c r="N5" s="12">
        <v>8</v>
      </c>
      <c r="O5" s="12">
        <v>8</v>
      </c>
      <c r="P5" s="12">
        <v>6</v>
      </c>
      <c r="Q5" s="12">
        <v>6</v>
      </c>
      <c r="R5" s="12">
        <v>7</v>
      </c>
      <c r="S5" s="13">
        <f>SUM(N5:R5)</f>
        <v>35</v>
      </c>
    </row>
    <row r="6" spans="1:19" ht="45" customHeight="1" thickTop="1" thickBot="1">
      <c r="A6" s="14" t="s">
        <v>45</v>
      </c>
      <c r="B6" s="15">
        <v>1</v>
      </c>
      <c r="C6" s="16" t="s">
        <v>46</v>
      </c>
      <c r="D6" s="17">
        <v>1</v>
      </c>
      <c r="E6" s="18" t="s">
        <v>47</v>
      </c>
      <c r="F6" s="17">
        <v>1</v>
      </c>
      <c r="G6" s="19" t="s">
        <v>48</v>
      </c>
      <c r="H6" s="17">
        <v>1</v>
      </c>
      <c r="I6" s="19" t="s">
        <v>49</v>
      </c>
      <c r="J6" s="17">
        <v>1</v>
      </c>
      <c r="L6" s="11">
        <v>2</v>
      </c>
      <c r="M6" s="65" t="s">
        <v>8</v>
      </c>
      <c r="N6" s="12">
        <v>7</v>
      </c>
      <c r="O6" s="12">
        <v>7</v>
      </c>
      <c r="P6" s="12">
        <v>8</v>
      </c>
      <c r="Q6" s="12">
        <v>3</v>
      </c>
      <c r="R6" s="12">
        <v>8</v>
      </c>
      <c r="S6" s="13">
        <f t="shared" ref="S6:S15" si="0">SUM(N6:R6)</f>
        <v>33</v>
      </c>
    </row>
    <row r="7" spans="1:19" ht="57.75" thickTop="1" thickBot="1">
      <c r="A7" s="14" t="s">
        <v>50</v>
      </c>
      <c r="B7" s="17">
        <v>1</v>
      </c>
      <c r="C7" s="16" t="s">
        <v>51</v>
      </c>
      <c r="D7" s="17">
        <v>0</v>
      </c>
      <c r="E7" s="18" t="s">
        <v>52</v>
      </c>
      <c r="F7" s="17">
        <v>0</v>
      </c>
      <c r="G7" s="19" t="s">
        <v>53</v>
      </c>
      <c r="H7" s="17">
        <v>0</v>
      </c>
      <c r="I7" s="19" t="s">
        <v>54</v>
      </c>
      <c r="J7" s="17">
        <v>1</v>
      </c>
      <c r="L7" s="11">
        <v>3</v>
      </c>
      <c r="M7" s="64" t="s">
        <v>12</v>
      </c>
      <c r="N7" s="12">
        <v>5</v>
      </c>
      <c r="O7" s="12">
        <v>6</v>
      </c>
      <c r="P7" s="12">
        <v>4</v>
      </c>
      <c r="Q7" s="12">
        <v>8</v>
      </c>
      <c r="R7" s="12">
        <v>7</v>
      </c>
      <c r="S7" s="13">
        <f t="shared" si="0"/>
        <v>30</v>
      </c>
    </row>
    <row r="8" spans="1:19" ht="57.75" thickTop="1" thickBot="1">
      <c r="A8" s="14" t="s">
        <v>55</v>
      </c>
      <c r="B8" s="17">
        <v>1</v>
      </c>
      <c r="C8" s="16" t="s">
        <v>56</v>
      </c>
      <c r="D8" s="17">
        <v>1</v>
      </c>
      <c r="E8" s="18" t="s">
        <v>57</v>
      </c>
      <c r="F8" s="17">
        <v>0</v>
      </c>
      <c r="G8" s="19" t="s">
        <v>58</v>
      </c>
      <c r="H8" s="17">
        <v>0</v>
      </c>
      <c r="I8" s="19" t="s">
        <v>59</v>
      </c>
      <c r="J8" s="17">
        <v>1</v>
      </c>
      <c r="L8" s="11">
        <v>4</v>
      </c>
      <c r="M8" s="64" t="s">
        <v>16</v>
      </c>
      <c r="N8" s="12">
        <v>5</v>
      </c>
      <c r="O8" s="12">
        <v>5</v>
      </c>
      <c r="P8" s="12">
        <v>6</v>
      </c>
      <c r="Q8" s="12">
        <v>6</v>
      </c>
      <c r="R8" s="12">
        <v>5</v>
      </c>
      <c r="S8" s="13">
        <f t="shared" si="0"/>
        <v>27</v>
      </c>
    </row>
    <row r="9" spans="1:19" ht="67.5">
      <c r="A9" s="14" t="s">
        <v>60</v>
      </c>
      <c r="B9" s="17">
        <v>1</v>
      </c>
      <c r="C9" s="16" t="s">
        <v>61</v>
      </c>
      <c r="D9" s="17">
        <v>1</v>
      </c>
      <c r="E9" s="18" t="s">
        <v>62</v>
      </c>
      <c r="F9" s="17">
        <v>1</v>
      </c>
      <c r="G9" s="19" t="s">
        <v>63</v>
      </c>
      <c r="H9" s="17">
        <v>1</v>
      </c>
      <c r="I9" s="19" t="s">
        <v>64</v>
      </c>
      <c r="J9" s="17">
        <v>1</v>
      </c>
      <c r="L9" s="11">
        <v>5</v>
      </c>
      <c r="M9" s="66" t="s">
        <v>18</v>
      </c>
      <c r="N9" s="12">
        <v>5</v>
      </c>
      <c r="O9" s="12">
        <v>3</v>
      </c>
      <c r="P9" s="12">
        <v>3</v>
      </c>
      <c r="Q9" s="12">
        <v>8</v>
      </c>
      <c r="R9" s="12">
        <v>4</v>
      </c>
      <c r="S9" s="13">
        <f t="shared" si="0"/>
        <v>23</v>
      </c>
    </row>
    <row r="10" spans="1:19" ht="56.25">
      <c r="A10" s="14" t="s">
        <v>65</v>
      </c>
      <c r="B10" s="17">
        <v>1</v>
      </c>
      <c r="C10" s="16" t="s">
        <v>66</v>
      </c>
      <c r="D10" s="17">
        <v>1</v>
      </c>
      <c r="E10" s="18" t="s">
        <v>67</v>
      </c>
      <c r="F10" s="17">
        <v>1</v>
      </c>
      <c r="G10" s="19" t="s">
        <v>68</v>
      </c>
      <c r="H10" s="17">
        <v>1</v>
      </c>
      <c r="I10" s="19" t="s">
        <v>69</v>
      </c>
      <c r="J10" s="17">
        <v>1</v>
      </c>
      <c r="L10" s="11">
        <v>6</v>
      </c>
      <c r="M10" s="71" t="s">
        <v>70</v>
      </c>
      <c r="N10" s="12">
        <v>3</v>
      </c>
      <c r="O10" s="12">
        <v>4</v>
      </c>
      <c r="P10" s="12">
        <v>4</v>
      </c>
      <c r="Q10" s="12">
        <v>7</v>
      </c>
      <c r="R10" s="12">
        <v>4</v>
      </c>
      <c r="S10" s="13">
        <f t="shared" si="0"/>
        <v>22</v>
      </c>
    </row>
    <row r="11" spans="1:19" ht="56.25">
      <c r="A11" s="14" t="s">
        <v>71</v>
      </c>
      <c r="B11" s="17">
        <v>0</v>
      </c>
      <c r="C11" s="16" t="s">
        <v>72</v>
      </c>
      <c r="D11" s="17">
        <v>1</v>
      </c>
      <c r="E11" s="18" t="s">
        <v>73</v>
      </c>
      <c r="F11" s="17">
        <v>0</v>
      </c>
      <c r="G11" s="19" t="s">
        <v>74</v>
      </c>
      <c r="H11" s="17">
        <v>1</v>
      </c>
      <c r="I11" s="19" t="s">
        <v>75</v>
      </c>
      <c r="J11" s="17">
        <v>1</v>
      </c>
      <c r="L11" s="11">
        <v>7</v>
      </c>
      <c r="M11" s="64" t="s">
        <v>22</v>
      </c>
      <c r="N11" s="12">
        <v>5</v>
      </c>
      <c r="O11" s="12">
        <v>3</v>
      </c>
      <c r="P11" s="12">
        <v>4</v>
      </c>
      <c r="Q11" s="12">
        <v>5</v>
      </c>
      <c r="R11" s="12">
        <v>2</v>
      </c>
      <c r="S11" s="13">
        <f t="shared" si="0"/>
        <v>19</v>
      </c>
    </row>
    <row r="12" spans="1:19" ht="45">
      <c r="A12" s="14" t="s">
        <v>76</v>
      </c>
      <c r="B12" s="17">
        <v>1</v>
      </c>
      <c r="C12" s="16" t="s">
        <v>77</v>
      </c>
      <c r="D12" s="17">
        <v>1</v>
      </c>
      <c r="E12" s="18" t="s">
        <v>78</v>
      </c>
      <c r="F12" s="17">
        <v>1</v>
      </c>
      <c r="G12" s="19" t="s">
        <v>79</v>
      </c>
      <c r="H12" s="17">
        <v>0</v>
      </c>
      <c r="I12" s="19" t="s">
        <v>80</v>
      </c>
      <c r="J12" s="17">
        <v>0</v>
      </c>
      <c r="L12" s="11">
        <v>8</v>
      </c>
      <c r="M12" s="64" t="s">
        <v>25</v>
      </c>
      <c r="N12" s="12">
        <v>3</v>
      </c>
      <c r="O12" s="12">
        <v>3</v>
      </c>
      <c r="P12" s="12">
        <v>3</v>
      </c>
      <c r="Q12" s="12">
        <v>6</v>
      </c>
      <c r="R12" s="12">
        <v>2</v>
      </c>
      <c r="S12" s="13">
        <f t="shared" si="0"/>
        <v>17</v>
      </c>
    </row>
    <row r="13" spans="1:19" ht="45">
      <c r="A13" s="14" t="s">
        <v>81</v>
      </c>
      <c r="B13" s="17">
        <v>1</v>
      </c>
      <c r="C13" s="16" t="s">
        <v>82</v>
      </c>
      <c r="D13" s="17">
        <v>1</v>
      </c>
      <c r="E13" s="18" t="s">
        <v>83</v>
      </c>
      <c r="F13" s="17">
        <v>1</v>
      </c>
      <c r="G13" s="19" t="s">
        <v>84</v>
      </c>
      <c r="H13" s="17">
        <v>1</v>
      </c>
      <c r="I13" s="19" t="s">
        <v>85</v>
      </c>
      <c r="J13" s="17">
        <v>0</v>
      </c>
      <c r="L13" s="11">
        <v>9</v>
      </c>
      <c r="M13" s="70" t="s">
        <v>32</v>
      </c>
      <c r="N13" s="12">
        <v>3</v>
      </c>
      <c r="O13" s="12">
        <v>6</v>
      </c>
      <c r="P13" s="12">
        <v>0</v>
      </c>
      <c r="Q13" s="12">
        <v>1</v>
      </c>
      <c r="R13" s="12">
        <v>3</v>
      </c>
      <c r="S13" s="13">
        <f t="shared" si="0"/>
        <v>13</v>
      </c>
    </row>
    <row r="14" spans="1:19" ht="67.5">
      <c r="A14" s="14" t="s">
        <v>86</v>
      </c>
      <c r="B14" s="17">
        <v>1</v>
      </c>
      <c r="C14" s="16" t="s">
        <v>87</v>
      </c>
      <c r="D14" s="17">
        <v>1</v>
      </c>
      <c r="E14" s="18" t="s">
        <v>88</v>
      </c>
      <c r="F14" s="17">
        <v>1</v>
      </c>
      <c r="G14" s="19" t="s">
        <v>89</v>
      </c>
      <c r="H14" s="17">
        <v>0</v>
      </c>
      <c r="I14" s="19" t="s">
        <v>90</v>
      </c>
      <c r="J14" s="17">
        <v>1</v>
      </c>
      <c r="L14" s="11">
        <v>10</v>
      </c>
      <c r="M14" s="69" t="s">
        <v>91</v>
      </c>
      <c r="N14" s="12">
        <v>3</v>
      </c>
      <c r="O14" s="12">
        <v>6</v>
      </c>
      <c r="P14" s="12">
        <v>1</v>
      </c>
      <c r="Q14" s="12">
        <v>0</v>
      </c>
      <c r="R14" s="12">
        <v>3</v>
      </c>
      <c r="S14" s="13">
        <f t="shared" si="0"/>
        <v>13</v>
      </c>
    </row>
    <row r="15" spans="1:19" ht="45">
      <c r="A15" s="14" t="s">
        <v>92</v>
      </c>
      <c r="B15" s="17">
        <v>0</v>
      </c>
      <c r="C15" s="16" t="s">
        <v>93</v>
      </c>
      <c r="D15" s="17">
        <v>0</v>
      </c>
      <c r="E15" s="18" t="s">
        <v>94</v>
      </c>
      <c r="F15" s="17">
        <v>0</v>
      </c>
      <c r="G15" s="19" t="s">
        <v>95</v>
      </c>
      <c r="H15" s="17">
        <v>1</v>
      </c>
      <c r="I15" s="19" t="s">
        <v>96</v>
      </c>
      <c r="J15" s="17">
        <v>0</v>
      </c>
      <c r="L15" s="138"/>
      <c r="M15" s="138"/>
      <c r="N15" s="12"/>
      <c r="O15" s="12"/>
      <c r="P15" s="12"/>
      <c r="Q15" s="12"/>
      <c r="R15" s="12"/>
      <c r="S15" s="13">
        <f t="shared" si="0"/>
        <v>0</v>
      </c>
    </row>
    <row r="16" spans="1:19" ht="15">
      <c r="A16" s="21"/>
      <c r="B16" s="22">
        <f>SUM(B6:B15)</f>
        <v>8</v>
      </c>
      <c r="C16" s="23"/>
      <c r="D16" s="24">
        <f>SUM(D6:D15)</f>
        <v>8</v>
      </c>
      <c r="E16" s="25"/>
      <c r="F16" s="24">
        <f>SUM(F6:F15)</f>
        <v>6</v>
      </c>
      <c r="G16" s="26"/>
      <c r="H16" s="24">
        <f>SUM(H6:H15)</f>
        <v>6</v>
      </c>
      <c r="I16" s="26"/>
      <c r="J16" s="24">
        <f>SUM(J6:J15)</f>
        <v>7</v>
      </c>
      <c r="M16" s="27"/>
      <c r="N16" s="20"/>
      <c r="O16" s="20"/>
      <c r="P16" s="20"/>
      <c r="Q16" s="20"/>
      <c r="R16" s="20"/>
      <c r="S16" s="10"/>
    </row>
    <row r="17" spans="1:19" ht="30" customHeight="1">
      <c r="A17" s="136"/>
      <c r="B17" s="136"/>
      <c r="C17" s="136"/>
      <c r="D17" s="136"/>
      <c r="E17" s="136"/>
      <c r="F17" s="136"/>
      <c r="G17" s="136"/>
      <c r="H17" s="136"/>
      <c r="I17" s="136"/>
      <c r="J17" s="136"/>
      <c r="M17" s="64"/>
      <c r="N17" s="7"/>
      <c r="O17" s="7"/>
      <c r="P17" s="7"/>
      <c r="Q17" s="7"/>
      <c r="R17" s="7"/>
      <c r="S17" s="10"/>
    </row>
    <row r="18" spans="1:19" ht="42" customHeight="1">
      <c r="A18" s="134" t="s">
        <v>97</v>
      </c>
      <c r="B18" s="135"/>
      <c r="C18" s="134"/>
      <c r="D18" s="134"/>
      <c r="E18" s="134"/>
      <c r="F18" s="134"/>
      <c r="G18" s="134"/>
      <c r="H18" s="134"/>
      <c r="I18" s="134"/>
      <c r="J18" s="134"/>
      <c r="M18" s="64"/>
      <c r="N18" s="7"/>
      <c r="O18" s="7"/>
      <c r="P18" s="7"/>
      <c r="Q18" s="7"/>
      <c r="R18" s="7"/>
      <c r="S18" s="10"/>
    </row>
    <row r="19" spans="1:19" ht="40.5" customHeight="1">
      <c r="A19" s="44" t="s">
        <v>38</v>
      </c>
      <c r="B19" s="45" t="s">
        <v>44</v>
      </c>
      <c r="C19" s="46" t="s">
        <v>39</v>
      </c>
      <c r="D19" s="45" t="s">
        <v>44</v>
      </c>
      <c r="E19" s="47" t="s">
        <v>40</v>
      </c>
      <c r="F19" s="45" t="s">
        <v>44</v>
      </c>
      <c r="G19" s="48" t="s">
        <v>41</v>
      </c>
      <c r="H19" s="45" t="s">
        <v>44</v>
      </c>
      <c r="I19" s="48" t="s">
        <v>42</v>
      </c>
      <c r="J19" s="45" t="s">
        <v>44</v>
      </c>
      <c r="M19" s="71"/>
      <c r="N19" s="7"/>
      <c r="O19" s="7"/>
      <c r="P19" s="7"/>
      <c r="Q19" s="7"/>
      <c r="R19" s="7"/>
      <c r="S19" s="10"/>
    </row>
    <row r="20" spans="1:19" ht="56.25">
      <c r="A20" s="14" t="s">
        <v>45</v>
      </c>
      <c r="B20" s="15">
        <v>1</v>
      </c>
      <c r="C20" s="16" t="s">
        <v>46</v>
      </c>
      <c r="D20" s="17">
        <v>1</v>
      </c>
      <c r="E20" s="18" t="s">
        <v>47</v>
      </c>
      <c r="F20" s="17">
        <v>1</v>
      </c>
      <c r="G20" s="19" t="s">
        <v>48</v>
      </c>
      <c r="H20" s="17">
        <v>1</v>
      </c>
      <c r="I20" s="19" t="s">
        <v>49</v>
      </c>
      <c r="J20" s="17">
        <v>1</v>
      </c>
      <c r="M20" s="28"/>
      <c r="N20" s="7"/>
      <c r="O20" s="7"/>
      <c r="P20" s="7"/>
      <c r="Q20" s="7"/>
      <c r="R20" s="7"/>
      <c r="S20" s="10"/>
    </row>
    <row r="21" spans="1:19" ht="57.75" thickTop="1" thickBot="1">
      <c r="A21" s="14" t="s">
        <v>50</v>
      </c>
      <c r="B21" s="17">
        <v>1</v>
      </c>
      <c r="C21" s="16" t="s">
        <v>51</v>
      </c>
      <c r="D21" s="17">
        <v>1</v>
      </c>
      <c r="E21" s="18" t="s">
        <v>52</v>
      </c>
      <c r="F21" s="17">
        <v>0</v>
      </c>
      <c r="G21" s="19" t="s">
        <v>53</v>
      </c>
      <c r="H21" s="17">
        <v>0</v>
      </c>
      <c r="I21" s="19" t="s">
        <v>54</v>
      </c>
      <c r="J21" s="17">
        <v>1</v>
      </c>
      <c r="N21" s="10"/>
      <c r="O21" s="10"/>
      <c r="P21" s="10"/>
      <c r="Q21" s="10"/>
      <c r="R21" s="10"/>
    </row>
    <row r="22" spans="1:19" ht="56.25">
      <c r="A22" s="14" t="s">
        <v>55</v>
      </c>
      <c r="B22" s="17">
        <v>0</v>
      </c>
      <c r="C22" s="16" t="s">
        <v>56</v>
      </c>
      <c r="D22" s="17">
        <v>0</v>
      </c>
      <c r="E22" s="18" t="s">
        <v>57</v>
      </c>
      <c r="F22" s="17">
        <v>1</v>
      </c>
      <c r="G22" s="19" t="s">
        <v>58</v>
      </c>
      <c r="H22" s="17">
        <v>0</v>
      </c>
      <c r="I22" s="19" t="s">
        <v>59</v>
      </c>
      <c r="J22" s="17">
        <v>0</v>
      </c>
      <c r="M22" s="29"/>
    </row>
    <row r="23" spans="1:19" ht="67.5">
      <c r="A23" s="14" t="s">
        <v>60</v>
      </c>
      <c r="B23" s="17">
        <v>1</v>
      </c>
      <c r="C23" s="16" t="s">
        <v>61</v>
      </c>
      <c r="D23" s="17">
        <v>1</v>
      </c>
      <c r="E23" s="18" t="s">
        <v>62</v>
      </c>
      <c r="F23" s="17">
        <v>1</v>
      </c>
      <c r="G23" s="19" t="s">
        <v>63</v>
      </c>
      <c r="H23" s="17">
        <v>0</v>
      </c>
      <c r="I23" s="19" t="s">
        <v>64</v>
      </c>
      <c r="J23" s="17">
        <v>1</v>
      </c>
      <c r="M23" s="29"/>
    </row>
    <row r="24" spans="1:19" ht="57.75" thickTop="1" thickBot="1">
      <c r="A24" s="14" t="s">
        <v>65</v>
      </c>
      <c r="B24" s="17">
        <v>1</v>
      </c>
      <c r="C24" s="16" t="s">
        <v>66</v>
      </c>
      <c r="D24" s="17">
        <v>1</v>
      </c>
      <c r="E24" s="18" t="s">
        <v>67</v>
      </c>
      <c r="F24" s="17">
        <v>1</v>
      </c>
      <c r="G24" s="19" t="s">
        <v>68</v>
      </c>
      <c r="H24" s="17">
        <v>1</v>
      </c>
      <c r="I24" s="19" t="s">
        <v>69</v>
      </c>
      <c r="J24" s="17">
        <v>1</v>
      </c>
      <c r="M24" s="29"/>
    </row>
    <row r="25" spans="1:19" ht="57.75" thickTop="1" thickBot="1">
      <c r="A25" s="14" t="s">
        <v>71</v>
      </c>
      <c r="B25" s="17">
        <v>1</v>
      </c>
      <c r="C25" s="16" t="s">
        <v>72</v>
      </c>
      <c r="D25" s="17">
        <v>1</v>
      </c>
      <c r="E25" s="18" t="s">
        <v>73</v>
      </c>
      <c r="F25" s="17">
        <v>1</v>
      </c>
      <c r="G25" s="19" t="s">
        <v>74</v>
      </c>
      <c r="H25" s="17">
        <v>1</v>
      </c>
      <c r="I25" s="19" t="s">
        <v>75</v>
      </c>
      <c r="J25" s="17">
        <v>1</v>
      </c>
      <c r="M25" s="29"/>
    </row>
    <row r="26" spans="1:19" ht="46.5" thickTop="1" thickBot="1">
      <c r="A26" s="14" t="s">
        <v>76</v>
      </c>
      <c r="B26" s="17">
        <v>1</v>
      </c>
      <c r="C26" s="16" t="s">
        <v>77</v>
      </c>
      <c r="D26" s="17">
        <v>0</v>
      </c>
      <c r="E26" s="18" t="s">
        <v>78</v>
      </c>
      <c r="F26" s="17">
        <v>1</v>
      </c>
      <c r="G26" s="19" t="s">
        <v>79</v>
      </c>
      <c r="H26" s="17">
        <v>0</v>
      </c>
      <c r="I26" s="19" t="s">
        <v>80</v>
      </c>
      <c r="J26" s="17">
        <v>1</v>
      </c>
      <c r="M26" s="29"/>
    </row>
    <row r="27" spans="1:19" ht="46.5" thickTop="1" thickBot="1">
      <c r="A27" s="14" t="s">
        <v>81</v>
      </c>
      <c r="B27" s="17">
        <v>0</v>
      </c>
      <c r="C27" s="16" t="s">
        <v>82</v>
      </c>
      <c r="D27" s="17">
        <v>0</v>
      </c>
      <c r="E27" s="18" t="s">
        <v>83</v>
      </c>
      <c r="F27" s="17">
        <v>1</v>
      </c>
      <c r="G27" s="19" t="s">
        <v>84</v>
      </c>
      <c r="H27" s="17">
        <v>0</v>
      </c>
      <c r="I27" s="19" t="s">
        <v>85</v>
      </c>
      <c r="J27" s="17">
        <v>0</v>
      </c>
      <c r="M27" s="29"/>
    </row>
    <row r="28" spans="1:19" ht="69" thickTop="1" thickBot="1">
      <c r="A28" s="14" t="s">
        <v>86</v>
      </c>
      <c r="B28" s="17">
        <v>0</v>
      </c>
      <c r="C28" s="16" t="s">
        <v>87</v>
      </c>
      <c r="D28" s="17">
        <v>1</v>
      </c>
      <c r="E28" s="18" t="s">
        <v>88</v>
      </c>
      <c r="F28" s="17">
        <v>1</v>
      </c>
      <c r="G28" s="19" t="s">
        <v>89</v>
      </c>
      <c r="H28" s="17">
        <v>0</v>
      </c>
      <c r="I28" s="19" t="s">
        <v>90</v>
      </c>
      <c r="J28" s="17">
        <v>1</v>
      </c>
      <c r="M28" s="29"/>
    </row>
    <row r="29" spans="1:19" ht="46.5" thickTop="1" thickBot="1">
      <c r="A29" s="14" t="s">
        <v>92</v>
      </c>
      <c r="B29" s="17">
        <v>1</v>
      </c>
      <c r="C29" s="16" t="s">
        <v>93</v>
      </c>
      <c r="D29" s="17">
        <v>1</v>
      </c>
      <c r="E29" s="18" t="s">
        <v>94</v>
      </c>
      <c r="F29" s="17">
        <v>0</v>
      </c>
      <c r="G29" s="19" t="s">
        <v>95</v>
      </c>
      <c r="H29" s="17">
        <v>0</v>
      </c>
      <c r="I29" s="19" t="s">
        <v>96</v>
      </c>
      <c r="J29" s="17">
        <v>1</v>
      </c>
      <c r="M29" s="29"/>
    </row>
    <row r="30" spans="1:19" ht="16.5" thickTop="1" thickBot="1">
      <c r="A30" s="21"/>
      <c r="B30" s="22">
        <f>SUM(B20:B29)</f>
        <v>7</v>
      </c>
      <c r="C30" s="23"/>
      <c r="D30" s="24">
        <f>SUM(D20:D29)</f>
        <v>7</v>
      </c>
      <c r="E30" s="25"/>
      <c r="F30" s="24">
        <f>SUM(F20:F29)</f>
        <v>8</v>
      </c>
      <c r="G30" s="26"/>
      <c r="H30" s="24">
        <f>SUM(H20:H29)</f>
        <v>3</v>
      </c>
      <c r="I30" s="26"/>
      <c r="J30" s="24">
        <f>SUM(J20:J29)</f>
        <v>8</v>
      </c>
      <c r="M30" s="29"/>
    </row>
    <row r="31" spans="1:19" ht="30" customHeight="1" thickTop="1" thickBot="1">
      <c r="A31" s="136"/>
      <c r="B31" s="136"/>
      <c r="C31" s="136"/>
      <c r="D31" s="136"/>
      <c r="E31" s="136"/>
      <c r="F31" s="136"/>
      <c r="G31" s="136"/>
      <c r="H31" s="136"/>
      <c r="I31" s="136"/>
      <c r="J31" s="136"/>
      <c r="M31" s="29"/>
    </row>
    <row r="32" spans="1:19" ht="34.5" customHeight="1" thickTop="1" thickBot="1">
      <c r="A32" s="132" t="s">
        <v>98</v>
      </c>
      <c r="B32" s="133"/>
      <c r="C32" s="132"/>
      <c r="D32" s="132"/>
      <c r="E32" s="132"/>
      <c r="F32" s="132"/>
      <c r="G32" s="132"/>
      <c r="H32" s="132"/>
      <c r="I32" s="132"/>
      <c r="J32" s="132"/>
      <c r="M32" s="29"/>
    </row>
    <row r="33" spans="1:13" ht="40.5" customHeight="1" thickTop="1" thickBot="1">
      <c r="A33" s="44" t="s">
        <v>38</v>
      </c>
      <c r="B33" s="45" t="s">
        <v>44</v>
      </c>
      <c r="C33" s="46" t="s">
        <v>39</v>
      </c>
      <c r="D33" s="45" t="s">
        <v>44</v>
      </c>
      <c r="E33" s="47" t="s">
        <v>40</v>
      </c>
      <c r="F33" s="45" t="s">
        <v>44</v>
      </c>
      <c r="G33" s="48" t="s">
        <v>41</v>
      </c>
      <c r="H33" s="45" t="s">
        <v>44</v>
      </c>
      <c r="I33" s="48" t="s">
        <v>42</v>
      </c>
      <c r="J33" s="45" t="s">
        <v>44</v>
      </c>
      <c r="M33" s="29"/>
    </row>
    <row r="34" spans="1:13" ht="57.75" thickTop="1" thickBot="1">
      <c r="A34" s="14" t="s">
        <v>45</v>
      </c>
      <c r="B34" s="15">
        <v>1</v>
      </c>
      <c r="C34" s="16" t="s">
        <v>46</v>
      </c>
      <c r="D34" s="17">
        <v>1</v>
      </c>
      <c r="E34" s="18" t="s">
        <v>47</v>
      </c>
      <c r="F34" s="17">
        <v>0</v>
      </c>
      <c r="G34" s="19" t="s">
        <v>48</v>
      </c>
      <c r="H34" s="17">
        <v>1</v>
      </c>
      <c r="I34" s="19" t="s">
        <v>49</v>
      </c>
      <c r="J34" s="17">
        <v>1</v>
      </c>
    </row>
    <row r="35" spans="1:13" ht="57.75" thickTop="1" thickBot="1">
      <c r="A35" s="14" t="s">
        <v>50</v>
      </c>
      <c r="B35" s="17">
        <v>0</v>
      </c>
      <c r="C35" s="16" t="s">
        <v>51</v>
      </c>
      <c r="D35" s="17">
        <v>1</v>
      </c>
      <c r="E35" s="18" t="s">
        <v>52</v>
      </c>
      <c r="F35" s="17">
        <v>0</v>
      </c>
      <c r="G35" s="19" t="s">
        <v>53</v>
      </c>
      <c r="H35" s="17">
        <v>1</v>
      </c>
      <c r="I35" s="19" t="s">
        <v>54</v>
      </c>
      <c r="J35" s="17">
        <v>1</v>
      </c>
    </row>
    <row r="36" spans="1:13" ht="57.75" thickTop="1" thickBot="1">
      <c r="A36" s="14" t="s">
        <v>55</v>
      </c>
      <c r="B36" s="17">
        <v>0</v>
      </c>
      <c r="C36" s="16" t="s">
        <v>56</v>
      </c>
      <c r="D36" s="17">
        <v>1</v>
      </c>
      <c r="E36" s="18" t="s">
        <v>57</v>
      </c>
      <c r="F36" s="17">
        <v>0</v>
      </c>
      <c r="G36" s="19" t="s">
        <v>58</v>
      </c>
      <c r="H36" s="17">
        <v>0</v>
      </c>
      <c r="I36" s="19" t="s">
        <v>59</v>
      </c>
      <c r="J36" s="17">
        <v>1</v>
      </c>
    </row>
    <row r="37" spans="1:13" ht="69" thickTop="1" thickBot="1">
      <c r="A37" s="14" t="s">
        <v>60</v>
      </c>
      <c r="B37" s="17">
        <v>0</v>
      </c>
      <c r="C37" s="16" t="s">
        <v>61</v>
      </c>
      <c r="D37" s="17">
        <v>1</v>
      </c>
      <c r="E37" s="18" t="s">
        <v>62</v>
      </c>
      <c r="F37" s="17">
        <v>0</v>
      </c>
      <c r="G37" s="19" t="s">
        <v>63</v>
      </c>
      <c r="H37" s="17">
        <v>0</v>
      </c>
      <c r="I37" s="19" t="s">
        <v>64</v>
      </c>
      <c r="J37" s="17">
        <v>1</v>
      </c>
    </row>
    <row r="38" spans="1:13" ht="57.75" thickTop="1" thickBot="1">
      <c r="A38" s="14" t="s">
        <v>65</v>
      </c>
      <c r="B38" s="17">
        <v>1</v>
      </c>
      <c r="C38" s="16" t="s">
        <v>66</v>
      </c>
      <c r="D38" s="17">
        <v>1</v>
      </c>
      <c r="E38" s="18" t="s">
        <v>67</v>
      </c>
      <c r="F38" s="17">
        <v>1</v>
      </c>
      <c r="G38" s="19" t="s">
        <v>68</v>
      </c>
      <c r="H38" s="17">
        <v>1</v>
      </c>
      <c r="I38" s="19" t="s">
        <v>69</v>
      </c>
      <c r="J38" s="17">
        <v>1</v>
      </c>
    </row>
    <row r="39" spans="1:13" ht="57.75" thickTop="1" thickBot="1">
      <c r="A39" s="14" t="s">
        <v>71</v>
      </c>
      <c r="B39" s="17">
        <v>0</v>
      </c>
      <c r="C39" s="16" t="s">
        <v>72</v>
      </c>
      <c r="D39" s="17">
        <v>0</v>
      </c>
      <c r="E39" s="18" t="s">
        <v>73</v>
      </c>
      <c r="F39" s="17">
        <v>0</v>
      </c>
      <c r="G39" s="19" t="s">
        <v>74</v>
      </c>
      <c r="H39" s="17">
        <v>1</v>
      </c>
      <c r="I39" s="19" t="s">
        <v>75</v>
      </c>
      <c r="J39" s="17">
        <v>0</v>
      </c>
    </row>
    <row r="40" spans="1:13" ht="46.5" thickTop="1" thickBot="1">
      <c r="A40" s="14" t="s">
        <v>76</v>
      </c>
      <c r="B40" s="17">
        <v>0</v>
      </c>
      <c r="C40" s="16" t="s">
        <v>77</v>
      </c>
      <c r="D40" s="17">
        <v>0</v>
      </c>
      <c r="E40" s="18" t="s">
        <v>78</v>
      </c>
      <c r="F40" s="17">
        <v>1</v>
      </c>
      <c r="G40" s="19" t="s">
        <v>79</v>
      </c>
      <c r="H40" s="17">
        <v>1</v>
      </c>
      <c r="I40" s="19" t="s">
        <v>80</v>
      </c>
      <c r="J40" s="17">
        <v>1</v>
      </c>
    </row>
    <row r="41" spans="1:13" ht="46.5" thickTop="1" thickBot="1">
      <c r="A41" s="14" t="s">
        <v>81</v>
      </c>
      <c r="B41" s="17">
        <v>1</v>
      </c>
      <c r="C41" s="16" t="s">
        <v>82</v>
      </c>
      <c r="D41" s="17">
        <v>1</v>
      </c>
      <c r="E41" s="18" t="s">
        <v>83</v>
      </c>
      <c r="F41" s="17">
        <v>1</v>
      </c>
      <c r="G41" s="19" t="s">
        <v>84</v>
      </c>
      <c r="H41" s="17">
        <v>1</v>
      </c>
      <c r="I41" s="19" t="s">
        <v>85</v>
      </c>
      <c r="J41" s="17">
        <v>0</v>
      </c>
    </row>
    <row r="42" spans="1:13" ht="69" thickTop="1" thickBot="1">
      <c r="A42" s="14" t="s">
        <v>86</v>
      </c>
      <c r="B42" s="17">
        <v>1</v>
      </c>
      <c r="C42" s="16" t="s">
        <v>87</v>
      </c>
      <c r="D42" s="17">
        <v>0</v>
      </c>
      <c r="E42" s="18" t="s">
        <v>88</v>
      </c>
      <c r="F42" s="17">
        <v>1</v>
      </c>
      <c r="G42" s="19" t="s">
        <v>89</v>
      </c>
      <c r="H42" s="17">
        <v>1</v>
      </c>
      <c r="I42" s="19" t="s">
        <v>90</v>
      </c>
      <c r="J42" s="17">
        <v>1</v>
      </c>
    </row>
    <row r="43" spans="1:13" ht="46.5" thickTop="1" thickBot="1">
      <c r="A43" s="14" t="s">
        <v>92</v>
      </c>
      <c r="B43" s="17">
        <v>1</v>
      </c>
      <c r="C43" s="16" t="s">
        <v>93</v>
      </c>
      <c r="D43" s="17">
        <v>0</v>
      </c>
      <c r="E43" s="18" t="s">
        <v>94</v>
      </c>
      <c r="F43" s="17">
        <v>0</v>
      </c>
      <c r="G43" s="19" t="s">
        <v>95</v>
      </c>
      <c r="H43" s="17">
        <v>1</v>
      </c>
      <c r="I43" s="19" t="s">
        <v>96</v>
      </c>
      <c r="J43" s="17">
        <v>0</v>
      </c>
    </row>
    <row r="44" spans="1:13" ht="16.5" thickTop="1" thickBot="1">
      <c r="A44" s="21"/>
      <c r="B44" s="22">
        <f>SUM(B34:B43)</f>
        <v>5</v>
      </c>
      <c r="C44" s="23"/>
      <c r="D44" s="24">
        <f>SUM(D34:D43)</f>
        <v>6</v>
      </c>
      <c r="E44" s="25"/>
      <c r="F44" s="24">
        <f>SUM(F34:F43)</f>
        <v>4</v>
      </c>
      <c r="G44" s="26"/>
      <c r="H44" s="24">
        <f>SUM(H34:H43)</f>
        <v>8</v>
      </c>
      <c r="I44" s="26"/>
      <c r="J44" s="24">
        <f>SUM(J34:J43)</f>
        <v>7</v>
      </c>
    </row>
    <row r="45" spans="1:13" ht="30" customHeight="1" thickTop="1" thickBot="1">
      <c r="A45" s="136"/>
      <c r="B45" s="136"/>
      <c r="C45" s="136"/>
      <c r="D45" s="136"/>
      <c r="E45" s="136"/>
      <c r="F45" s="136"/>
      <c r="G45" s="136"/>
      <c r="H45" s="136"/>
      <c r="I45" s="136"/>
      <c r="J45" s="136"/>
    </row>
    <row r="46" spans="1:13" ht="34.5" customHeight="1" thickTop="1" thickBot="1">
      <c r="A46" s="132" t="s">
        <v>99</v>
      </c>
      <c r="B46" s="133"/>
      <c r="C46" s="132"/>
      <c r="D46" s="132"/>
      <c r="E46" s="132"/>
      <c r="F46" s="132"/>
      <c r="G46" s="132"/>
      <c r="H46" s="132"/>
      <c r="I46" s="132"/>
      <c r="J46" s="132"/>
    </row>
    <row r="47" spans="1:13" ht="40.5" customHeight="1" thickTop="1" thickBot="1">
      <c r="A47" s="44" t="s">
        <v>38</v>
      </c>
      <c r="B47" s="45" t="s">
        <v>44</v>
      </c>
      <c r="C47" s="46" t="s">
        <v>39</v>
      </c>
      <c r="D47" s="45" t="s">
        <v>44</v>
      </c>
      <c r="E47" s="47" t="s">
        <v>40</v>
      </c>
      <c r="F47" s="45" t="s">
        <v>44</v>
      </c>
      <c r="G47" s="48" t="s">
        <v>41</v>
      </c>
      <c r="H47" s="45" t="s">
        <v>44</v>
      </c>
      <c r="I47" s="48" t="s">
        <v>42</v>
      </c>
      <c r="J47" s="45" t="s">
        <v>44</v>
      </c>
    </row>
    <row r="48" spans="1:13" ht="57.75" thickTop="1" thickBot="1">
      <c r="A48" s="14" t="s">
        <v>45</v>
      </c>
      <c r="B48" s="15">
        <v>1</v>
      </c>
      <c r="C48" s="16" t="s">
        <v>46</v>
      </c>
      <c r="D48" s="17">
        <v>1</v>
      </c>
      <c r="E48" s="18" t="s">
        <v>47</v>
      </c>
      <c r="F48" s="17">
        <v>1</v>
      </c>
      <c r="G48" s="19" t="s">
        <v>48</v>
      </c>
      <c r="H48" s="17">
        <v>0</v>
      </c>
      <c r="I48" s="19" t="s">
        <v>49</v>
      </c>
      <c r="J48" s="17">
        <v>1</v>
      </c>
    </row>
    <row r="49" spans="1:10" ht="57.75" thickTop="1" thickBot="1">
      <c r="A49" s="14" t="s">
        <v>50</v>
      </c>
      <c r="B49" s="17">
        <v>1</v>
      </c>
      <c r="C49" s="16" t="s">
        <v>51</v>
      </c>
      <c r="D49" s="17">
        <v>0</v>
      </c>
      <c r="E49" s="18" t="s">
        <v>52</v>
      </c>
      <c r="F49" s="17">
        <v>1</v>
      </c>
      <c r="G49" s="19" t="s">
        <v>53</v>
      </c>
      <c r="H49" s="17">
        <v>0</v>
      </c>
      <c r="I49" s="19" t="s">
        <v>54</v>
      </c>
      <c r="J49" s="17">
        <v>0</v>
      </c>
    </row>
    <row r="50" spans="1:10" ht="57.75" thickTop="1" thickBot="1">
      <c r="A50" s="14" t="s">
        <v>55</v>
      </c>
      <c r="B50" s="17">
        <v>1</v>
      </c>
      <c r="C50" s="16" t="s">
        <v>56</v>
      </c>
      <c r="D50" s="17">
        <v>1</v>
      </c>
      <c r="E50" s="18" t="s">
        <v>57</v>
      </c>
      <c r="F50" s="17">
        <v>1</v>
      </c>
      <c r="G50" s="19" t="s">
        <v>58</v>
      </c>
      <c r="H50" s="17">
        <v>1</v>
      </c>
      <c r="I50" s="19" t="s">
        <v>59</v>
      </c>
      <c r="J50" s="17">
        <v>0</v>
      </c>
    </row>
    <row r="51" spans="1:10" ht="69" thickTop="1" thickBot="1">
      <c r="A51" s="14" t="s">
        <v>60</v>
      </c>
      <c r="B51" s="17">
        <v>1</v>
      </c>
      <c r="C51" s="16" t="s">
        <v>61</v>
      </c>
      <c r="D51" s="17">
        <v>0</v>
      </c>
      <c r="E51" s="18" t="s">
        <v>62</v>
      </c>
      <c r="F51" s="17">
        <v>1</v>
      </c>
      <c r="G51" s="19" t="s">
        <v>63</v>
      </c>
      <c r="H51" s="17">
        <v>1</v>
      </c>
      <c r="I51" s="19" t="s">
        <v>64</v>
      </c>
      <c r="J51" s="17">
        <v>1</v>
      </c>
    </row>
    <row r="52" spans="1:10" ht="57.75" thickTop="1" thickBot="1">
      <c r="A52" s="14" t="s">
        <v>65</v>
      </c>
      <c r="B52" s="17">
        <v>0</v>
      </c>
      <c r="C52" s="16" t="s">
        <v>66</v>
      </c>
      <c r="D52" s="17">
        <v>0</v>
      </c>
      <c r="E52" s="18" t="s">
        <v>67</v>
      </c>
      <c r="F52" s="17">
        <v>0</v>
      </c>
      <c r="G52" s="19" t="s">
        <v>68</v>
      </c>
      <c r="H52" s="17">
        <v>0</v>
      </c>
      <c r="I52" s="19" t="s">
        <v>69</v>
      </c>
      <c r="J52" s="17">
        <v>0</v>
      </c>
    </row>
    <row r="53" spans="1:10" ht="57.75" thickTop="1" thickBot="1">
      <c r="A53" s="14" t="s">
        <v>71</v>
      </c>
      <c r="B53" s="17">
        <v>0</v>
      </c>
      <c r="C53" s="16" t="s">
        <v>72</v>
      </c>
      <c r="D53" s="17">
        <v>0</v>
      </c>
      <c r="E53" s="18" t="s">
        <v>73</v>
      </c>
      <c r="F53" s="17">
        <v>0</v>
      </c>
      <c r="G53" s="19" t="s">
        <v>74</v>
      </c>
      <c r="H53" s="17">
        <v>1</v>
      </c>
      <c r="I53" s="19" t="s">
        <v>75</v>
      </c>
      <c r="J53" s="17">
        <v>1</v>
      </c>
    </row>
    <row r="54" spans="1:10" ht="46.5" thickTop="1" thickBot="1">
      <c r="A54" s="14" t="s">
        <v>76</v>
      </c>
      <c r="B54" s="17">
        <v>1</v>
      </c>
      <c r="C54" s="16" t="s">
        <v>77</v>
      </c>
      <c r="D54" s="17">
        <v>1</v>
      </c>
      <c r="E54" s="18" t="s">
        <v>78</v>
      </c>
      <c r="F54" s="17">
        <v>1</v>
      </c>
      <c r="G54" s="19" t="s">
        <v>79</v>
      </c>
      <c r="H54" s="17">
        <v>1</v>
      </c>
      <c r="I54" s="19" t="s">
        <v>80</v>
      </c>
      <c r="J54" s="17">
        <v>0</v>
      </c>
    </row>
    <row r="55" spans="1:10" ht="46.5" thickTop="1" thickBot="1">
      <c r="A55" s="14" t="s">
        <v>81</v>
      </c>
      <c r="B55" s="17">
        <v>0</v>
      </c>
      <c r="C55" s="16" t="s">
        <v>82</v>
      </c>
      <c r="D55" s="17">
        <v>1</v>
      </c>
      <c r="E55" s="18" t="s">
        <v>83</v>
      </c>
      <c r="F55" s="17">
        <v>0</v>
      </c>
      <c r="G55" s="19" t="s">
        <v>84</v>
      </c>
      <c r="H55" s="17">
        <v>0</v>
      </c>
      <c r="I55" s="19" t="s">
        <v>85</v>
      </c>
      <c r="J55" s="17">
        <v>0</v>
      </c>
    </row>
    <row r="56" spans="1:10" ht="69" thickTop="1" thickBot="1">
      <c r="A56" s="14" t="s">
        <v>86</v>
      </c>
      <c r="B56" s="17">
        <v>0</v>
      </c>
      <c r="C56" s="16" t="s">
        <v>87</v>
      </c>
      <c r="D56" s="17">
        <v>1</v>
      </c>
      <c r="E56" s="18" t="s">
        <v>88</v>
      </c>
      <c r="F56" s="17">
        <v>0</v>
      </c>
      <c r="G56" s="19" t="s">
        <v>89</v>
      </c>
      <c r="H56" s="17">
        <v>1</v>
      </c>
      <c r="I56" s="19" t="s">
        <v>90</v>
      </c>
      <c r="J56" s="17">
        <v>1</v>
      </c>
    </row>
    <row r="57" spans="1:10" ht="46.5" thickTop="1" thickBot="1">
      <c r="A57" s="14" t="s">
        <v>92</v>
      </c>
      <c r="B57" s="17">
        <v>0</v>
      </c>
      <c r="C57" s="16" t="s">
        <v>93</v>
      </c>
      <c r="D57" s="17">
        <v>0</v>
      </c>
      <c r="E57" s="18" t="s">
        <v>94</v>
      </c>
      <c r="F57" s="17">
        <v>1</v>
      </c>
      <c r="G57" s="19" t="s">
        <v>95</v>
      </c>
      <c r="H57" s="17">
        <v>1</v>
      </c>
      <c r="I57" s="19" t="s">
        <v>96</v>
      </c>
      <c r="J57" s="17">
        <v>1</v>
      </c>
    </row>
    <row r="58" spans="1:10" ht="16.5" thickTop="1" thickBot="1">
      <c r="A58" s="21"/>
      <c r="B58" s="22">
        <f>SUM(B48:B57)</f>
        <v>5</v>
      </c>
      <c r="C58" s="23"/>
      <c r="D58" s="24">
        <f>SUM(D48:D57)</f>
        <v>5</v>
      </c>
      <c r="E58" s="25"/>
      <c r="F58" s="24">
        <f>SUM(F48:F57)</f>
        <v>6</v>
      </c>
      <c r="G58" s="26"/>
      <c r="H58" s="24">
        <f>SUM(H48:H57)</f>
        <v>6</v>
      </c>
      <c r="I58" s="26"/>
      <c r="J58" s="24">
        <f>SUM(J48:J57)</f>
        <v>5</v>
      </c>
    </row>
    <row r="59" spans="1:10" ht="30" customHeight="1" thickTop="1" thickBot="1">
      <c r="A59" s="136"/>
      <c r="B59" s="136"/>
      <c r="C59" s="136"/>
      <c r="D59" s="136"/>
      <c r="E59" s="136"/>
      <c r="F59" s="136"/>
      <c r="G59" s="136"/>
      <c r="H59" s="136"/>
      <c r="I59" s="136"/>
      <c r="J59" s="136"/>
    </row>
    <row r="60" spans="1:10" ht="34.5" customHeight="1" thickTop="1" thickBot="1">
      <c r="A60" s="132" t="s">
        <v>100</v>
      </c>
      <c r="B60" s="133"/>
      <c r="C60" s="132"/>
      <c r="D60" s="132"/>
      <c r="E60" s="132"/>
      <c r="F60" s="132"/>
      <c r="G60" s="132"/>
      <c r="H60" s="132"/>
      <c r="I60" s="132"/>
      <c r="J60" s="132"/>
    </row>
    <row r="61" spans="1:10" ht="40.5" customHeight="1" thickTop="1" thickBot="1">
      <c r="A61" s="44" t="s">
        <v>38</v>
      </c>
      <c r="B61" s="45" t="s">
        <v>44</v>
      </c>
      <c r="C61" s="46" t="s">
        <v>39</v>
      </c>
      <c r="D61" s="45" t="s">
        <v>44</v>
      </c>
      <c r="E61" s="47" t="s">
        <v>40</v>
      </c>
      <c r="F61" s="45" t="s">
        <v>44</v>
      </c>
      <c r="G61" s="48" t="s">
        <v>41</v>
      </c>
      <c r="H61" s="45" t="s">
        <v>44</v>
      </c>
      <c r="I61" s="48" t="s">
        <v>42</v>
      </c>
      <c r="J61" s="45" t="s">
        <v>44</v>
      </c>
    </row>
    <row r="62" spans="1:10" ht="57.75" thickTop="1" thickBot="1">
      <c r="A62" s="14" t="s">
        <v>45</v>
      </c>
      <c r="B62" s="15">
        <v>1</v>
      </c>
      <c r="C62" s="16" t="s">
        <v>46</v>
      </c>
      <c r="D62" s="17">
        <v>1</v>
      </c>
      <c r="E62" s="18" t="s">
        <v>47</v>
      </c>
      <c r="F62" s="17">
        <v>1</v>
      </c>
      <c r="G62" s="19" t="s">
        <v>48</v>
      </c>
      <c r="H62" s="17">
        <v>1</v>
      </c>
      <c r="I62" s="19" t="s">
        <v>49</v>
      </c>
      <c r="J62" s="17">
        <v>1</v>
      </c>
    </row>
    <row r="63" spans="1:10" ht="57.75" thickTop="1" thickBot="1">
      <c r="A63" s="14" t="s">
        <v>50</v>
      </c>
      <c r="B63" s="17">
        <v>0</v>
      </c>
      <c r="C63" s="16" t="s">
        <v>51</v>
      </c>
      <c r="D63" s="17">
        <v>0</v>
      </c>
      <c r="E63" s="18" t="s">
        <v>52</v>
      </c>
      <c r="F63" s="17">
        <v>0</v>
      </c>
      <c r="G63" s="19" t="s">
        <v>53</v>
      </c>
      <c r="H63" s="17">
        <v>1</v>
      </c>
      <c r="I63" s="19" t="s">
        <v>54</v>
      </c>
      <c r="J63" s="17">
        <v>1</v>
      </c>
    </row>
    <row r="64" spans="1:10" ht="57.75" thickTop="1" thickBot="1">
      <c r="A64" s="14" t="s">
        <v>55</v>
      </c>
      <c r="B64" s="17">
        <v>0</v>
      </c>
      <c r="C64" s="16" t="s">
        <v>56</v>
      </c>
      <c r="D64" s="17">
        <v>0</v>
      </c>
      <c r="E64" s="18" t="s">
        <v>57</v>
      </c>
      <c r="F64" s="17">
        <v>0</v>
      </c>
      <c r="G64" s="19" t="s">
        <v>58</v>
      </c>
      <c r="H64" s="17">
        <v>0</v>
      </c>
      <c r="I64" s="19" t="s">
        <v>59</v>
      </c>
      <c r="J64" s="17">
        <v>0</v>
      </c>
    </row>
    <row r="65" spans="1:10" ht="69" thickTop="1" thickBot="1">
      <c r="A65" s="14" t="s">
        <v>60</v>
      </c>
      <c r="B65" s="17">
        <v>1</v>
      </c>
      <c r="C65" s="16" t="s">
        <v>61</v>
      </c>
      <c r="D65" s="17">
        <v>1</v>
      </c>
      <c r="E65" s="18" t="s">
        <v>62</v>
      </c>
      <c r="F65" s="17">
        <v>0</v>
      </c>
      <c r="G65" s="19" t="s">
        <v>63</v>
      </c>
      <c r="H65" s="17">
        <v>1</v>
      </c>
      <c r="I65" s="19" t="s">
        <v>64</v>
      </c>
      <c r="J65" s="17">
        <v>1</v>
      </c>
    </row>
    <row r="66" spans="1:10" ht="57.75" thickTop="1" thickBot="1">
      <c r="A66" s="14" t="s">
        <v>65</v>
      </c>
      <c r="B66" s="17">
        <v>1</v>
      </c>
      <c r="C66" s="16" t="s">
        <v>66</v>
      </c>
      <c r="D66" s="17">
        <v>0</v>
      </c>
      <c r="E66" s="18" t="s">
        <v>67</v>
      </c>
      <c r="F66" s="17">
        <v>1</v>
      </c>
      <c r="G66" s="19" t="s">
        <v>68</v>
      </c>
      <c r="H66" s="17">
        <v>1</v>
      </c>
      <c r="I66" s="19" t="s">
        <v>69</v>
      </c>
      <c r="J66" s="17">
        <v>0</v>
      </c>
    </row>
    <row r="67" spans="1:10" ht="57.75" thickTop="1" thickBot="1">
      <c r="A67" s="14" t="s">
        <v>71</v>
      </c>
      <c r="B67" s="17">
        <v>0</v>
      </c>
      <c r="C67" s="16" t="s">
        <v>72</v>
      </c>
      <c r="D67" s="17">
        <v>0</v>
      </c>
      <c r="E67" s="18" t="s">
        <v>73</v>
      </c>
      <c r="F67" s="17">
        <v>1</v>
      </c>
      <c r="G67" s="19" t="s">
        <v>74</v>
      </c>
      <c r="H67" s="17">
        <v>1</v>
      </c>
      <c r="I67" s="19" t="s">
        <v>75</v>
      </c>
      <c r="J67" s="17">
        <v>0</v>
      </c>
    </row>
    <row r="68" spans="1:10" ht="46.5" thickTop="1" thickBot="1">
      <c r="A68" s="14" t="s">
        <v>76</v>
      </c>
      <c r="B68" s="17">
        <v>1</v>
      </c>
      <c r="C68" s="16" t="s">
        <v>77</v>
      </c>
      <c r="D68" s="17">
        <v>1</v>
      </c>
      <c r="E68" s="18" t="s">
        <v>78</v>
      </c>
      <c r="F68" s="17">
        <v>0</v>
      </c>
      <c r="G68" s="19" t="s">
        <v>79</v>
      </c>
      <c r="H68" s="17">
        <v>1</v>
      </c>
      <c r="I68" s="19" t="s">
        <v>80</v>
      </c>
      <c r="J68" s="17">
        <v>0</v>
      </c>
    </row>
    <row r="69" spans="1:10" ht="46.5" thickTop="1" thickBot="1">
      <c r="A69" s="14" t="s">
        <v>81</v>
      </c>
      <c r="B69" s="17">
        <v>0</v>
      </c>
      <c r="C69" s="16" t="s">
        <v>82</v>
      </c>
      <c r="D69" s="17">
        <v>0</v>
      </c>
      <c r="E69" s="18" t="s">
        <v>83</v>
      </c>
      <c r="F69" s="17">
        <v>0</v>
      </c>
      <c r="G69" s="19" t="s">
        <v>84</v>
      </c>
      <c r="H69" s="17">
        <v>1</v>
      </c>
      <c r="I69" s="19" t="s">
        <v>85</v>
      </c>
      <c r="J69" s="17">
        <v>0</v>
      </c>
    </row>
    <row r="70" spans="1:10" ht="69" thickTop="1" thickBot="1">
      <c r="A70" s="14" t="s">
        <v>86</v>
      </c>
      <c r="B70" s="17">
        <v>0</v>
      </c>
      <c r="C70" s="16" t="s">
        <v>87</v>
      </c>
      <c r="D70" s="17">
        <v>0</v>
      </c>
      <c r="E70" s="18" t="s">
        <v>88</v>
      </c>
      <c r="F70" s="17">
        <v>0</v>
      </c>
      <c r="G70" s="19" t="s">
        <v>89</v>
      </c>
      <c r="H70" s="17">
        <v>0</v>
      </c>
      <c r="I70" s="19" t="s">
        <v>90</v>
      </c>
      <c r="J70" s="17">
        <v>0</v>
      </c>
    </row>
    <row r="71" spans="1:10" ht="46.5" thickTop="1" thickBot="1">
      <c r="A71" s="14" t="s">
        <v>92</v>
      </c>
      <c r="B71" s="17">
        <v>1</v>
      </c>
      <c r="C71" s="16" t="s">
        <v>93</v>
      </c>
      <c r="D71" s="17">
        <v>0</v>
      </c>
      <c r="E71" s="18" t="s">
        <v>94</v>
      </c>
      <c r="F71" s="17">
        <v>0</v>
      </c>
      <c r="G71" s="19" t="s">
        <v>95</v>
      </c>
      <c r="H71" s="17">
        <v>1</v>
      </c>
      <c r="I71" s="19" t="s">
        <v>96</v>
      </c>
      <c r="J71" s="17">
        <v>1</v>
      </c>
    </row>
    <row r="72" spans="1:10" ht="16.5" thickTop="1" thickBot="1">
      <c r="A72" s="21"/>
      <c r="B72" s="22">
        <f>SUM(B62:B71)</f>
        <v>5</v>
      </c>
      <c r="C72" s="23"/>
      <c r="D72" s="24">
        <f>SUM(D62:D71)</f>
        <v>3</v>
      </c>
      <c r="E72" s="25"/>
      <c r="F72" s="24">
        <f>SUM(F62:F71)</f>
        <v>3</v>
      </c>
      <c r="G72" s="26"/>
      <c r="H72" s="24">
        <f>SUM(H62:H71)</f>
        <v>8</v>
      </c>
      <c r="I72" s="26"/>
      <c r="J72" s="24">
        <f>SUM(J62:J71)</f>
        <v>4</v>
      </c>
    </row>
    <row r="73" spans="1:10" ht="30" customHeight="1" thickTop="1" thickBot="1"/>
    <row r="74" spans="1:10" ht="34.5" customHeight="1" thickTop="1" thickBot="1">
      <c r="A74" s="132" t="s">
        <v>101</v>
      </c>
      <c r="B74" s="133"/>
      <c r="C74" s="132"/>
      <c r="D74" s="132"/>
      <c r="E74" s="132"/>
      <c r="F74" s="132"/>
      <c r="G74" s="132"/>
      <c r="H74" s="132"/>
      <c r="I74" s="132"/>
      <c r="J74" s="132"/>
    </row>
    <row r="75" spans="1:10" ht="40.5" customHeight="1" thickTop="1" thickBot="1">
      <c r="A75" s="44" t="s">
        <v>38</v>
      </c>
      <c r="B75" s="45" t="s">
        <v>44</v>
      </c>
      <c r="C75" s="46" t="s">
        <v>39</v>
      </c>
      <c r="D75" s="45" t="s">
        <v>44</v>
      </c>
      <c r="E75" s="47" t="s">
        <v>40</v>
      </c>
      <c r="F75" s="45" t="s">
        <v>44</v>
      </c>
      <c r="G75" s="48" t="s">
        <v>41</v>
      </c>
      <c r="H75" s="45" t="s">
        <v>44</v>
      </c>
      <c r="I75" s="48" t="s">
        <v>42</v>
      </c>
      <c r="J75" s="45" t="s">
        <v>44</v>
      </c>
    </row>
    <row r="76" spans="1:10" ht="57.75" thickTop="1" thickBot="1">
      <c r="A76" s="14" t="s">
        <v>45</v>
      </c>
      <c r="B76" s="15">
        <v>0</v>
      </c>
      <c r="C76" s="16" t="s">
        <v>46</v>
      </c>
      <c r="D76" s="17">
        <v>1</v>
      </c>
      <c r="E76" s="18" t="s">
        <v>47</v>
      </c>
      <c r="F76" s="17">
        <v>1</v>
      </c>
      <c r="G76" s="19" t="s">
        <v>48</v>
      </c>
      <c r="H76" s="17">
        <v>1</v>
      </c>
      <c r="I76" s="19" t="s">
        <v>49</v>
      </c>
      <c r="J76" s="17">
        <v>0</v>
      </c>
    </row>
    <row r="77" spans="1:10" ht="57.75" thickTop="1" thickBot="1">
      <c r="A77" s="14" t="s">
        <v>50</v>
      </c>
      <c r="B77" s="17">
        <v>1</v>
      </c>
      <c r="C77" s="16" t="s">
        <v>51</v>
      </c>
      <c r="D77" s="17">
        <v>0</v>
      </c>
      <c r="E77" s="18" t="s">
        <v>52</v>
      </c>
      <c r="F77" s="17">
        <v>1</v>
      </c>
      <c r="G77" s="19" t="s">
        <v>53</v>
      </c>
      <c r="H77" s="17">
        <v>0</v>
      </c>
      <c r="I77" s="19" t="s">
        <v>54</v>
      </c>
      <c r="J77" s="17">
        <v>0</v>
      </c>
    </row>
    <row r="78" spans="1:10" ht="57.75" thickTop="1" thickBot="1">
      <c r="A78" s="14" t="s">
        <v>55</v>
      </c>
      <c r="B78" s="17">
        <v>1</v>
      </c>
      <c r="C78" s="16" t="s">
        <v>56</v>
      </c>
      <c r="D78" s="17">
        <v>1</v>
      </c>
      <c r="E78" s="18" t="s">
        <v>57</v>
      </c>
      <c r="F78" s="17">
        <v>0</v>
      </c>
      <c r="G78" s="19" t="s">
        <v>58</v>
      </c>
      <c r="H78" s="17">
        <v>0</v>
      </c>
      <c r="I78" s="19" t="s">
        <v>59</v>
      </c>
      <c r="J78" s="17">
        <v>0</v>
      </c>
    </row>
    <row r="79" spans="1:10" ht="69" thickTop="1" thickBot="1">
      <c r="A79" s="14" t="s">
        <v>60</v>
      </c>
      <c r="B79" s="17">
        <v>0</v>
      </c>
      <c r="C79" s="16" t="s">
        <v>61</v>
      </c>
      <c r="D79" s="17">
        <v>0</v>
      </c>
      <c r="E79" s="18" t="s">
        <v>62</v>
      </c>
      <c r="F79" s="17">
        <v>1</v>
      </c>
      <c r="G79" s="19" t="s">
        <v>63</v>
      </c>
      <c r="H79" s="17">
        <v>0</v>
      </c>
      <c r="I79" s="19" t="s">
        <v>64</v>
      </c>
      <c r="J79" s="17">
        <v>0</v>
      </c>
    </row>
    <row r="80" spans="1:10" ht="57.75" thickTop="1" thickBot="1">
      <c r="A80" s="14" t="s">
        <v>65</v>
      </c>
      <c r="B80" s="17">
        <v>1</v>
      </c>
      <c r="C80" s="16" t="s">
        <v>66</v>
      </c>
      <c r="D80" s="17">
        <v>0</v>
      </c>
      <c r="E80" s="18" t="s">
        <v>67</v>
      </c>
      <c r="F80" s="17">
        <v>0</v>
      </c>
      <c r="G80" s="19" t="s">
        <v>68</v>
      </c>
      <c r="H80" s="17">
        <v>1</v>
      </c>
      <c r="I80" s="19" t="s">
        <v>69</v>
      </c>
      <c r="J80" s="17">
        <v>0</v>
      </c>
    </row>
    <row r="81" spans="1:10" ht="57.75" thickTop="1" thickBot="1">
      <c r="A81" s="14" t="s">
        <v>71</v>
      </c>
      <c r="B81" s="17">
        <v>0</v>
      </c>
      <c r="C81" s="16" t="s">
        <v>72</v>
      </c>
      <c r="D81" s="17">
        <v>0</v>
      </c>
      <c r="E81" s="18" t="s">
        <v>73</v>
      </c>
      <c r="F81" s="17">
        <v>0</v>
      </c>
      <c r="G81" s="19" t="s">
        <v>74</v>
      </c>
      <c r="H81" s="17">
        <v>1</v>
      </c>
      <c r="I81" s="19" t="s">
        <v>75</v>
      </c>
      <c r="J81" s="17">
        <v>0</v>
      </c>
    </row>
    <row r="82" spans="1:10" ht="46.5" thickTop="1" thickBot="1">
      <c r="A82" s="14" t="s">
        <v>76</v>
      </c>
      <c r="B82" s="17">
        <v>0</v>
      </c>
      <c r="C82" s="16" t="s">
        <v>77</v>
      </c>
      <c r="D82" s="17">
        <v>0</v>
      </c>
      <c r="E82" s="18" t="s">
        <v>78</v>
      </c>
      <c r="F82" s="17">
        <v>0</v>
      </c>
      <c r="G82" s="19" t="s">
        <v>79</v>
      </c>
      <c r="H82" s="17">
        <v>1</v>
      </c>
      <c r="I82" s="19" t="s">
        <v>80</v>
      </c>
      <c r="J82" s="17">
        <v>1</v>
      </c>
    </row>
    <row r="83" spans="1:10" ht="46.5" thickTop="1" thickBot="1">
      <c r="A83" s="14" t="s">
        <v>81</v>
      </c>
      <c r="B83" s="17">
        <v>1</v>
      </c>
      <c r="C83" s="16" t="s">
        <v>82</v>
      </c>
      <c r="D83" s="17">
        <v>1</v>
      </c>
      <c r="E83" s="18" t="s">
        <v>83</v>
      </c>
      <c r="F83" s="17">
        <v>1</v>
      </c>
      <c r="G83" s="19" t="s">
        <v>84</v>
      </c>
      <c r="H83" s="17">
        <v>0</v>
      </c>
      <c r="I83" s="19" t="s">
        <v>85</v>
      </c>
      <c r="J83" s="17">
        <v>0</v>
      </c>
    </row>
    <row r="84" spans="1:10" ht="69" thickTop="1" thickBot="1">
      <c r="A84" s="14" t="s">
        <v>86</v>
      </c>
      <c r="B84" s="17">
        <v>0</v>
      </c>
      <c r="C84" s="16" t="s">
        <v>87</v>
      </c>
      <c r="D84" s="17">
        <v>0</v>
      </c>
      <c r="E84" s="18" t="s">
        <v>88</v>
      </c>
      <c r="F84" s="17">
        <v>0</v>
      </c>
      <c r="G84" s="19" t="s">
        <v>89</v>
      </c>
      <c r="H84" s="17">
        <v>0</v>
      </c>
      <c r="I84" s="19" t="s">
        <v>90</v>
      </c>
      <c r="J84" s="17">
        <v>0</v>
      </c>
    </row>
    <row r="85" spans="1:10" ht="46.5" thickTop="1" thickBot="1">
      <c r="A85" s="14" t="s">
        <v>92</v>
      </c>
      <c r="B85" s="17">
        <v>1</v>
      </c>
      <c r="C85" s="16" t="s">
        <v>93</v>
      </c>
      <c r="D85" s="17">
        <v>0</v>
      </c>
      <c r="E85" s="18" t="s">
        <v>94</v>
      </c>
      <c r="F85" s="17">
        <v>0</v>
      </c>
      <c r="G85" s="19" t="s">
        <v>95</v>
      </c>
      <c r="H85" s="17">
        <v>1</v>
      </c>
      <c r="I85" s="19" t="s">
        <v>96</v>
      </c>
      <c r="J85" s="17">
        <v>1</v>
      </c>
    </row>
    <row r="86" spans="1:10" ht="16.5" thickTop="1" thickBot="1">
      <c r="A86" s="21"/>
      <c r="B86" s="22">
        <f>SUM(B76:B85)</f>
        <v>5</v>
      </c>
      <c r="C86" s="23"/>
      <c r="D86" s="24">
        <f>SUM(D76:D85)</f>
        <v>3</v>
      </c>
      <c r="E86" s="25"/>
      <c r="F86" s="24">
        <f>SUM(F76:F85)</f>
        <v>4</v>
      </c>
      <c r="G86" s="26"/>
      <c r="H86" s="24">
        <f>SUM(H76:H85)</f>
        <v>5</v>
      </c>
      <c r="I86" s="26"/>
      <c r="J86" s="24">
        <f>SUM(J76:J85)</f>
        <v>2</v>
      </c>
    </row>
    <row r="87" spans="1:10" ht="30" customHeight="1" thickTop="1" thickBot="1"/>
    <row r="88" spans="1:10" ht="34.5" customHeight="1" thickTop="1" thickBot="1">
      <c r="A88" s="132" t="s">
        <v>102</v>
      </c>
      <c r="B88" s="133"/>
      <c r="C88" s="132"/>
      <c r="D88" s="132"/>
      <c r="E88" s="132"/>
      <c r="F88" s="132"/>
      <c r="G88" s="132"/>
      <c r="H88" s="132"/>
      <c r="I88" s="132"/>
      <c r="J88" s="132"/>
    </row>
    <row r="89" spans="1:10" ht="40.5" customHeight="1" thickTop="1" thickBot="1">
      <c r="A89" s="44" t="s">
        <v>38</v>
      </c>
      <c r="B89" s="45" t="s">
        <v>44</v>
      </c>
      <c r="C89" s="46" t="s">
        <v>39</v>
      </c>
      <c r="D89" s="45" t="s">
        <v>44</v>
      </c>
      <c r="E89" s="47" t="s">
        <v>40</v>
      </c>
      <c r="F89" s="45" t="s">
        <v>44</v>
      </c>
      <c r="G89" s="48" t="s">
        <v>41</v>
      </c>
      <c r="H89" s="45" t="s">
        <v>44</v>
      </c>
      <c r="I89" s="48" t="s">
        <v>42</v>
      </c>
      <c r="J89" s="45" t="s">
        <v>44</v>
      </c>
    </row>
    <row r="90" spans="1:10" ht="57.75" thickTop="1" thickBot="1">
      <c r="A90" s="14" t="s">
        <v>45</v>
      </c>
      <c r="B90" s="15">
        <v>0</v>
      </c>
      <c r="C90" s="16" t="s">
        <v>46</v>
      </c>
      <c r="D90" s="17">
        <v>1</v>
      </c>
      <c r="E90" s="18" t="s">
        <v>47</v>
      </c>
      <c r="F90" s="17">
        <v>1</v>
      </c>
      <c r="G90" s="19" t="s">
        <v>48</v>
      </c>
      <c r="H90" s="17">
        <v>1</v>
      </c>
      <c r="I90" s="19" t="s">
        <v>49</v>
      </c>
      <c r="J90" s="17">
        <v>0</v>
      </c>
    </row>
    <row r="91" spans="1:10" ht="57.75" thickTop="1" thickBot="1">
      <c r="A91" s="14" t="s">
        <v>50</v>
      </c>
      <c r="B91" s="17">
        <v>0</v>
      </c>
      <c r="C91" s="16" t="s">
        <v>51</v>
      </c>
      <c r="D91" s="17">
        <v>0</v>
      </c>
      <c r="E91" s="18" t="s">
        <v>52</v>
      </c>
      <c r="F91" s="17">
        <v>1</v>
      </c>
      <c r="G91" s="19" t="s">
        <v>53</v>
      </c>
      <c r="H91" s="17">
        <v>1</v>
      </c>
      <c r="I91" s="19" t="s">
        <v>54</v>
      </c>
      <c r="J91" s="17">
        <v>0</v>
      </c>
    </row>
    <row r="92" spans="1:10" ht="57.75" thickTop="1" thickBot="1">
      <c r="A92" s="14" t="s">
        <v>55</v>
      </c>
      <c r="B92" s="17">
        <v>0</v>
      </c>
      <c r="C92" s="16" t="s">
        <v>56</v>
      </c>
      <c r="D92" s="17">
        <v>0</v>
      </c>
      <c r="E92" s="18" t="s">
        <v>57</v>
      </c>
      <c r="F92" s="17">
        <v>0</v>
      </c>
      <c r="G92" s="19" t="s">
        <v>58</v>
      </c>
      <c r="H92" s="17">
        <v>1</v>
      </c>
      <c r="I92" s="19" t="s">
        <v>59</v>
      </c>
      <c r="J92" s="17">
        <v>0</v>
      </c>
    </row>
    <row r="93" spans="1:10" ht="69" thickTop="1" thickBot="1">
      <c r="A93" s="14" t="s">
        <v>60</v>
      </c>
      <c r="B93" s="17">
        <v>0</v>
      </c>
      <c r="C93" s="16" t="s">
        <v>61</v>
      </c>
      <c r="D93" s="17">
        <v>0</v>
      </c>
      <c r="E93" s="18" t="s">
        <v>62</v>
      </c>
      <c r="F93" s="17">
        <v>1</v>
      </c>
      <c r="G93" s="19" t="s">
        <v>63</v>
      </c>
      <c r="H93" s="17">
        <v>0</v>
      </c>
      <c r="I93" s="19" t="s">
        <v>64</v>
      </c>
      <c r="J93" s="17">
        <v>0</v>
      </c>
    </row>
    <row r="94" spans="1:10" ht="57.75" thickTop="1" thickBot="1">
      <c r="A94" s="14" t="s">
        <v>65</v>
      </c>
      <c r="B94" s="17">
        <v>1</v>
      </c>
      <c r="C94" s="16" t="s">
        <v>66</v>
      </c>
      <c r="D94" s="17">
        <v>0</v>
      </c>
      <c r="E94" s="18" t="s">
        <v>67</v>
      </c>
      <c r="F94" s="17">
        <v>0</v>
      </c>
      <c r="G94" s="19" t="s">
        <v>68</v>
      </c>
      <c r="H94" s="17">
        <v>0</v>
      </c>
      <c r="I94" s="19" t="s">
        <v>69</v>
      </c>
      <c r="J94" s="17">
        <v>1</v>
      </c>
    </row>
    <row r="95" spans="1:10" ht="57.75" thickTop="1" thickBot="1">
      <c r="A95" s="14" t="s">
        <v>71</v>
      </c>
      <c r="B95" s="17">
        <v>0</v>
      </c>
      <c r="C95" s="16" t="s">
        <v>72</v>
      </c>
      <c r="D95" s="17">
        <v>1</v>
      </c>
      <c r="E95" s="18" t="s">
        <v>73</v>
      </c>
      <c r="F95" s="17">
        <v>0</v>
      </c>
      <c r="G95" s="19" t="s">
        <v>74</v>
      </c>
      <c r="H95" s="17">
        <v>0</v>
      </c>
      <c r="I95" s="19" t="s">
        <v>75</v>
      </c>
      <c r="J95" s="17">
        <v>0</v>
      </c>
    </row>
    <row r="96" spans="1:10" ht="46.5" thickTop="1" thickBot="1">
      <c r="A96" s="14" t="s">
        <v>76</v>
      </c>
      <c r="B96" s="17">
        <v>0</v>
      </c>
      <c r="C96" s="16" t="s">
        <v>77</v>
      </c>
      <c r="D96" s="17">
        <v>0</v>
      </c>
      <c r="E96" s="18" t="s">
        <v>78</v>
      </c>
      <c r="F96" s="17">
        <v>0</v>
      </c>
      <c r="G96" s="19" t="s">
        <v>79</v>
      </c>
      <c r="H96" s="17">
        <v>1</v>
      </c>
      <c r="I96" s="19" t="s">
        <v>80</v>
      </c>
      <c r="J96" s="17">
        <v>0</v>
      </c>
    </row>
    <row r="97" spans="1:10" ht="46.5" thickTop="1" thickBot="1">
      <c r="A97" s="14" t="s">
        <v>81</v>
      </c>
      <c r="B97" s="17">
        <v>1</v>
      </c>
      <c r="C97" s="16" t="s">
        <v>82</v>
      </c>
      <c r="D97" s="17">
        <v>1</v>
      </c>
      <c r="E97" s="18" t="s">
        <v>83</v>
      </c>
      <c r="F97" s="17">
        <v>0</v>
      </c>
      <c r="G97" s="19" t="s">
        <v>84</v>
      </c>
      <c r="H97" s="17">
        <v>1</v>
      </c>
      <c r="I97" s="19" t="s">
        <v>85</v>
      </c>
      <c r="J97" s="17">
        <v>0</v>
      </c>
    </row>
    <row r="98" spans="1:10" ht="69" thickTop="1" thickBot="1">
      <c r="A98" s="14" t="s">
        <v>86</v>
      </c>
      <c r="B98" s="17">
        <v>1</v>
      </c>
      <c r="C98" s="16" t="s">
        <v>87</v>
      </c>
      <c r="D98" s="17">
        <v>0</v>
      </c>
      <c r="E98" s="18" t="s">
        <v>88</v>
      </c>
      <c r="F98" s="17">
        <v>0</v>
      </c>
      <c r="G98" s="19" t="s">
        <v>89</v>
      </c>
      <c r="H98" s="17">
        <v>0</v>
      </c>
      <c r="I98" s="19" t="s">
        <v>90</v>
      </c>
      <c r="J98" s="17">
        <v>0</v>
      </c>
    </row>
    <row r="99" spans="1:10" ht="46.5" thickTop="1" thickBot="1">
      <c r="A99" s="14" t="s">
        <v>92</v>
      </c>
      <c r="B99" s="17">
        <v>0</v>
      </c>
      <c r="C99" s="16" t="s">
        <v>93</v>
      </c>
      <c r="D99" s="17">
        <v>0</v>
      </c>
      <c r="E99" s="18" t="s">
        <v>94</v>
      </c>
      <c r="F99" s="17">
        <v>0</v>
      </c>
      <c r="G99" s="19" t="s">
        <v>95</v>
      </c>
      <c r="H99" s="17">
        <v>1</v>
      </c>
      <c r="I99" s="19" t="s">
        <v>96</v>
      </c>
      <c r="J99" s="17">
        <v>1</v>
      </c>
    </row>
    <row r="100" spans="1:10" ht="16.5" thickTop="1" thickBot="1">
      <c r="A100" s="21"/>
      <c r="B100" s="22">
        <f>SUM(B90:B99)</f>
        <v>3</v>
      </c>
      <c r="C100" s="23"/>
      <c r="D100" s="24">
        <f>SUM(D90:D99)</f>
        <v>3</v>
      </c>
      <c r="E100" s="25"/>
      <c r="F100" s="24">
        <f>SUM(F90:F99)</f>
        <v>3</v>
      </c>
      <c r="G100" s="26"/>
      <c r="H100" s="24">
        <f>SUM(H90:H99)</f>
        <v>6</v>
      </c>
      <c r="I100" s="26"/>
      <c r="J100" s="24">
        <f>SUM(J90:J99)</f>
        <v>2</v>
      </c>
    </row>
    <row r="101" spans="1:10" ht="30" customHeight="1" thickTop="1" thickBot="1"/>
    <row r="102" spans="1:10" ht="34.5" customHeight="1" thickTop="1" thickBot="1">
      <c r="A102" s="132" t="s">
        <v>103</v>
      </c>
      <c r="B102" s="133"/>
      <c r="C102" s="132"/>
      <c r="D102" s="132"/>
      <c r="E102" s="132"/>
      <c r="F102" s="132"/>
      <c r="G102" s="132"/>
      <c r="H102" s="132"/>
      <c r="I102" s="132"/>
      <c r="J102" s="132"/>
    </row>
    <row r="103" spans="1:10" ht="40.5" customHeight="1" thickTop="1" thickBot="1">
      <c r="A103" s="44" t="s">
        <v>38</v>
      </c>
      <c r="B103" s="45" t="s">
        <v>44</v>
      </c>
      <c r="C103" s="46" t="s">
        <v>39</v>
      </c>
      <c r="D103" s="45" t="s">
        <v>44</v>
      </c>
      <c r="E103" s="47" t="s">
        <v>40</v>
      </c>
      <c r="F103" s="45" t="s">
        <v>44</v>
      </c>
      <c r="G103" s="48" t="s">
        <v>41</v>
      </c>
      <c r="H103" s="45" t="s">
        <v>44</v>
      </c>
      <c r="I103" s="48" t="s">
        <v>42</v>
      </c>
      <c r="J103" s="45" t="s">
        <v>44</v>
      </c>
    </row>
    <row r="104" spans="1:10" ht="57.75" thickTop="1" thickBot="1">
      <c r="A104" s="14" t="s">
        <v>45</v>
      </c>
      <c r="B104" s="15">
        <v>0</v>
      </c>
      <c r="C104" s="16" t="s">
        <v>46</v>
      </c>
      <c r="D104" s="17">
        <v>1</v>
      </c>
      <c r="E104" s="18" t="s">
        <v>47</v>
      </c>
      <c r="F104" s="17">
        <v>1</v>
      </c>
      <c r="G104" s="19" t="s">
        <v>48</v>
      </c>
      <c r="H104" s="17">
        <v>1</v>
      </c>
      <c r="I104" s="19" t="s">
        <v>49</v>
      </c>
      <c r="J104" s="17">
        <v>0</v>
      </c>
    </row>
    <row r="105" spans="1:10" ht="57.75" thickTop="1" thickBot="1">
      <c r="A105" s="14" t="s">
        <v>50</v>
      </c>
      <c r="B105" s="17">
        <v>0</v>
      </c>
      <c r="C105" s="16" t="s">
        <v>51</v>
      </c>
      <c r="D105" s="17">
        <v>0</v>
      </c>
      <c r="E105" s="18" t="s">
        <v>52</v>
      </c>
      <c r="F105" s="17">
        <v>0</v>
      </c>
      <c r="G105" s="19" t="s">
        <v>53</v>
      </c>
      <c r="H105" s="17">
        <v>1</v>
      </c>
      <c r="I105" s="19" t="s">
        <v>54</v>
      </c>
      <c r="J105" s="17">
        <v>0</v>
      </c>
    </row>
    <row r="106" spans="1:10" ht="57.75" thickTop="1" thickBot="1">
      <c r="A106" s="14" t="s">
        <v>55</v>
      </c>
      <c r="B106" s="17">
        <v>0</v>
      </c>
      <c r="C106" s="16" t="s">
        <v>56</v>
      </c>
      <c r="D106" s="17">
        <v>0</v>
      </c>
      <c r="E106" s="18" t="s">
        <v>57</v>
      </c>
      <c r="F106" s="17">
        <v>0</v>
      </c>
      <c r="G106" s="19" t="s">
        <v>58</v>
      </c>
      <c r="H106" s="17">
        <v>1</v>
      </c>
      <c r="I106" s="19" t="s">
        <v>59</v>
      </c>
      <c r="J106" s="17">
        <v>0</v>
      </c>
    </row>
    <row r="107" spans="1:10" ht="69" thickTop="1" thickBot="1">
      <c r="A107" s="14" t="s">
        <v>60</v>
      </c>
      <c r="B107" s="17">
        <v>1</v>
      </c>
      <c r="C107" s="16" t="s">
        <v>61</v>
      </c>
      <c r="D107" s="17">
        <v>0</v>
      </c>
      <c r="E107" s="18" t="s">
        <v>62</v>
      </c>
      <c r="F107" s="17">
        <v>1</v>
      </c>
      <c r="G107" s="19" t="s">
        <v>63</v>
      </c>
      <c r="H107" s="17">
        <v>0</v>
      </c>
      <c r="I107" s="19" t="s">
        <v>64</v>
      </c>
      <c r="J107" s="17">
        <v>0</v>
      </c>
    </row>
    <row r="108" spans="1:10" ht="57.75" thickTop="1" thickBot="1">
      <c r="A108" s="14" t="s">
        <v>65</v>
      </c>
      <c r="B108" s="17">
        <v>1</v>
      </c>
      <c r="C108" s="16" t="s">
        <v>66</v>
      </c>
      <c r="D108" s="17">
        <v>0</v>
      </c>
      <c r="E108" s="18" t="s">
        <v>67</v>
      </c>
      <c r="F108" s="17">
        <v>0</v>
      </c>
      <c r="G108" s="19" t="s">
        <v>68</v>
      </c>
      <c r="H108" s="17">
        <v>1</v>
      </c>
      <c r="I108" s="19" t="s">
        <v>69</v>
      </c>
      <c r="J108" s="17">
        <v>1</v>
      </c>
    </row>
    <row r="109" spans="1:10" ht="57.75" thickTop="1" thickBot="1">
      <c r="A109" s="14" t="s">
        <v>71</v>
      </c>
      <c r="B109" s="17">
        <v>0</v>
      </c>
      <c r="C109" s="16" t="s">
        <v>72</v>
      </c>
      <c r="D109" s="17">
        <v>1</v>
      </c>
      <c r="E109" s="18" t="s">
        <v>73</v>
      </c>
      <c r="F109" s="17">
        <v>1</v>
      </c>
      <c r="G109" s="19" t="s">
        <v>74</v>
      </c>
      <c r="H109" s="17">
        <v>1</v>
      </c>
      <c r="I109" s="19" t="s">
        <v>75</v>
      </c>
      <c r="J109" s="17">
        <v>1</v>
      </c>
    </row>
    <row r="110" spans="1:10" ht="46.5" thickTop="1" thickBot="1">
      <c r="A110" s="14" t="s">
        <v>76</v>
      </c>
      <c r="B110" s="17">
        <v>0</v>
      </c>
      <c r="C110" s="16" t="s">
        <v>77</v>
      </c>
      <c r="D110" s="17">
        <v>0</v>
      </c>
      <c r="E110" s="18" t="s">
        <v>78</v>
      </c>
      <c r="F110" s="17">
        <v>0</v>
      </c>
      <c r="G110" s="19" t="s">
        <v>79</v>
      </c>
      <c r="H110" s="17">
        <v>1</v>
      </c>
      <c r="I110" s="19" t="s">
        <v>80</v>
      </c>
      <c r="J110" s="17">
        <v>1</v>
      </c>
    </row>
    <row r="111" spans="1:10" ht="46.5" thickTop="1" thickBot="1">
      <c r="A111" s="14" t="s">
        <v>81</v>
      </c>
      <c r="B111" s="17">
        <v>0</v>
      </c>
      <c r="C111" s="16" t="s">
        <v>82</v>
      </c>
      <c r="D111" s="17">
        <v>1</v>
      </c>
      <c r="E111" s="18" t="s">
        <v>83</v>
      </c>
      <c r="F111" s="17">
        <v>1</v>
      </c>
      <c r="G111" s="19" t="s">
        <v>84</v>
      </c>
      <c r="H111" s="17">
        <v>0</v>
      </c>
      <c r="I111" s="19" t="s">
        <v>85</v>
      </c>
      <c r="J111" s="17">
        <v>0</v>
      </c>
    </row>
    <row r="112" spans="1:10" ht="69" thickTop="1" thickBot="1">
      <c r="A112" s="14" t="s">
        <v>86</v>
      </c>
      <c r="B112" s="17">
        <v>1</v>
      </c>
      <c r="C112" s="16" t="s">
        <v>87</v>
      </c>
      <c r="D112" s="17">
        <v>0</v>
      </c>
      <c r="E112" s="18" t="s">
        <v>88</v>
      </c>
      <c r="F112" s="17">
        <v>0</v>
      </c>
      <c r="G112" s="19" t="s">
        <v>89</v>
      </c>
      <c r="H112" s="17">
        <v>0</v>
      </c>
      <c r="I112" s="19" t="s">
        <v>90</v>
      </c>
      <c r="J112" s="17">
        <v>0</v>
      </c>
    </row>
    <row r="113" spans="1:10" ht="46.5" thickTop="1" thickBot="1">
      <c r="A113" s="14" t="s">
        <v>92</v>
      </c>
      <c r="B113" s="17">
        <v>0</v>
      </c>
      <c r="C113" s="16" t="s">
        <v>93</v>
      </c>
      <c r="D113" s="17">
        <v>1</v>
      </c>
      <c r="E113" s="18" t="s">
        <v>94</v>
      </c>
      <c r="F113" s="17">
        <v>0</v>
      </c>
      <c r="G113" s="19" t="s">
        <v>95</v>
      </c>
      <c r="H113" s="17">
        <v>1</v>
      </c>
      <c r="I113" s="19" t="s">
        <v>96</v>
      </c>
      <c r="J113" s="17">
        <v>1</v>
      </c>
    </row>
    <row r="114" spans="1:10" ht="16.5" thickTop="1" thickBot="1">
      <c r="A114" s="21"/>
      <c r="B114" s="22">
        <f>SUM(B104:B113)</f>
        <v>3</v>
      </c>
      <c r="C114" s="23"/>
      <c r="D114" s="24">
        <f>SUM(D104:D113)</f>
        <v>4</v>
      </c>
      <c r="E114" s="25"/>
      <c r="F114" s="24">
        <f>SUM(F104:F113)</f>
        <v>4</v>
      </c>
      <c r="G114" s="26"/>
      <c r="H114" s="24">
        <f>SUM(H104:H113)</f>
        <v>7</v>
      </c>
      <c r="I114" s="26"/>
      <c r="J114" s="24">
        <f>SUM(J104:J113)</f>
        <v>4</v>
      </c>
    </row>
    <row r="115" spans="1:10" ht="30" customHeight="1" thickTop="1" thickBot="1"/>
    <row r="116" spans="1:10" ht="34.5" customHeight="1" thickTop="1" thickBot="1">
      <c r="A116" s="134" t="s">
        <v>104</v>
      </c>
      <c r="B116" s="135"/>
      <c r="C116" s="134"/>
      <c r="D116" s="134"/>
      <c r="E116" s="134"/>
      <c r="F116" s="134"/>
      <c r="G116" s="134"/>
      <c r="H116" s="134"/>
      <c r="I116" s="134"/>
      <c r="J116" s="134"/>
    </row>
    <row r="117" spans="1:10" ht="40.5" customHeight="1" thickTop="1" thickBot="1">
      <c r="A117" s="44" t="s">
        <v>38</v>
      </c>
      <c r="B117" s="45" t="s">
        <v>44</v>
      </c>
      <c r="C117" s="46" t="s">
        <v>39</v>
      </c>
      <c r="D117" s="45" t="s">
        <v>44</v>
      </c>
      <c r="E117" s="47" t="s">
        <v>40</v>
      </c>
      <c r="F117" s="45" t="s">
        <v>44</v>
      </c>
      <c r="G117" s="48" t="s">
        <v>41</v>
      </c>
      <c r="H117" s="45" t="s">
        <v>44</v>
      </c>
      <c r="I117" s="48" t="s">
        <v>42</v>
      </c>
      <c r="J117" s="45" t="s">
        <v>44</v>
      </c>
    </row>
    <row r="118" spans="1:10" ht="57.75" thickTop="1" thickBot="1">
      <c r="A118" s="14" t="s">
        <v>45</v>
      </c>
      <c r="B118" s="15">
        <v>0</v>
      </c>
      <c r="C118" s="16" t="s">
        <v>46</v>
      </c>
      <c r="D118" s="17">
        <v>0</v>
      </c>
      <c r="E118" s="18" t="s">
        <v>47</v>
      </c>
      <c r="F118" s="17">
        <v>0</v>
      </c>
      <c r="G118" s="19" t="s">
        <v>48</v>
      </c>
      <c r="H118" s="17">
        <v>0</v>
      </c>
      <c r="I118" s="19" t="s">
        <v>49</v>
      </c>
      <c r="J118" s="17">
        <v>0</v>
      </c>
    </row>
    <row r="119" spans="1:10" ht="57.75" thickTop="1" thickBot="1">
      <c r="A119" s="14" t="s">
        <v>50</v>
      </c>
      <c r="B119" s="17">
        <v>0</v>
      </c>
      <c r="C119" s="16" t="s">
        <v>51</v>
      </c>
      <c r="D119" s="17">
        <v>1</v>
      </c>
      <c r="E119" s="18" t="s">
        <v>52</v>
      </c>
      <c r="F119" s="17">
        <v>0</v>
      </c>
      <c r="G119" s="19" t="s">
        <v>53</v>
      </c>
      <c r="H119" s="17">
        <v>0</v>
      </c>
      <c r="I119" s="19" t="s">
        <v>54</v>
      </c>
      <c r="J119" s="17">
        <v>0</v>
      </c>
    </row>
    <row r="120" spans="1:10" ht="57.75" thickTop="1" thickBot="1">
      <c r="A120" s="14" t="s">
        <v>55</v>
      </c>
      <c r="B120" s="17">
        <v>1</v>
      </c>
      <c r="C120" s="16" t="s">
        <v>56</v>
      </c>
      <c r="D120" s="17">
        <v>1</v>
      </c>
      <c r="E120" s="18" t="s">
        <v>57</v>
      </c>
      <c r="F120" s="17">
        <v>0</v>
      </c>
      <c r="G120" s="19" t="s">
        <v>58</v>
      </c>
      <c r="H120" s="17">
        <v>0</v>
      </c>
      <c r="I120" s="19" t="s">
        <v>59</v>
      </c>
      <c r="J120" s="17">
        <v>0</v>
      </c>
    </row>
    <row r="121" spans="1:10" ht="69" thickTop="1" thickBot="1">
      <c r="A121" s="14" t="s">
        <v>60</v>
      </c>
      <c r="B121" s="17">
        <v>0</v>
      </c>
      <c r="C121" s="16" t="s">
        <v>61</v>
      </c>
      <c r="D121" s="17">
        <v>1</v>
      </c>
      <c r="E121" s="18" t="s">
        <v>62</v>
      </c>
      <c r="F121" s="17">
        <v>0</v>
      </c>
      <c r="G121" s="19" t="s">
        <v>63</v>
      </c>
      <c r="H121" s="17">
        <v>0</v>
      </c>
      <c r="I121" s="19" t="s">
        <v>64</v>
      </c>
      <c r="J121" s="17">
        <v>0</v>
      </c>
    </row>
    <row r="122" spans="1:10" ht="57.75" thickTop="1" thickBot="1">
      <c r="A122" s="14" t="s">
        <v>65</v>
      </c>
      <c r="B122" s="17">
        <v>0</v>
      </c>
      <c r="C122" s="16" t="s">
        <v>66</v>
      </c>
      <c r="D122" s="17">
        <v>0</v>
      </c>
      <c r="E122" s="18" t="s">
        <v>67</v>
      </c>
      <c r="F122" s="17">
        <v>0</v>
      </c>
      <c r="G122" s="19" t="s">
        <v>68</v>
      </c>
      <c r="H122" s="17">
        <v>0</v>
      </c>
      <c r="I122" s="19" t="s">
        <v>69</v>
      </c>
      <c r="J122" s="17">
        <v>0</v>
      </c>
    </row>
    <row r="123" spans="1:10" ht="57.75" thickTop="1" thickBot="1">
      <c r="A123" s="14" t="s">
        <v>71</v>
      </c>
      <c r="B123" s="17">
        <v>0</v>
      </c>
      <c r="C123" s="16" t="s">
        <v>72</v>
      </c>
      <c r="D123" s="17">
        <v>1</v>
      </c>
      <c r="E123" s="18" t="s">
        <v>73</v>
      </c>
      <c r="F123" s="17">
        <v>0</v>
      </c>
      <c r="G123" s="19" t="s">
        <v>74</v>
      </c>
      <c r="H123" s="17">
        <v>0</v>
      </c>
      <c r="I123" s="19" t="s">
        <v>75</v>
      </c>
      <c r="J123" s="17">
        <v>1</v>
      </c>
    </row>
    <row r="124" spans="1:10" ht="46.5" thickTop="1" thickBot="1">
      <c r="A124" s="14" t="s">
        <v>76</v>
      </c>
      <c r="B124" s="17">
        <v>0</v>
      </c>
      <c r="C124" s="16" t="s">
        <v>77</v>
      </c>
      <c r="D124" s="17">
        <v>1</v>
      </c>
      <c r="E124" s="18" t="s">
        <v>78</v>
      </c>
      <c r="F124" s="17">
        <v>0</v>
      </c>
      <c r="G124" s="19" t="s">
        <v>79</v>
      </c>
      <c r="H124" s="17">
        <v>0</v>
      </c>
      <c r="I124" s="19" t="s">
        <v>80</v>
      </c>
      <c r="J124" s="17">
        <v>0</v>
      </c>
    </row>
    <row r="125" spans="1:10" ht="46.5" thickTop="1" thickBot="1">
      <c r="A125" s="14" t="s">
        <v>81</v>
      </c>
      <c r="B125" s="17">
        <v>0</v>
      </c>
      <c r="C125" s="16" t="s">
        <v>82</v>
      </c>
      <c r="D125" s="17">
        <v>1</v>
      </c>
      <c r="E125" s="18" t="s">
        <v>83</v>
      </c>
      <c r="F125" s="17">
        <v>0</v>
      </c>
      <c r="G125" s="19" t="s">
        <v>84</v>
      </c>
      <c r="H125" s="17">
        <v>0</v>
      </c>
      <c r="I125" s="19" t="s">
        <v>85</v>
      </c>
      <c r="J125" s="17">
        <v>0</v>
      </c>
    </row>
    <row r="126" spans="1:10" ht="69" thickTop="1" thickBot="1">
      <c r="A126" s="14" t="s">
        <v>86</v>
      </c>
      <c r="B126" s="17">
        <v>1</v>
      </c>
      <c r="C126" s="16" t="s">
        <v>87</v>
      </c>
      <c r="D126" s="17">
        <v>0</v>
      </c>
      <c r="E126" s="18" t="s">
        <v>88</v>
      </c>
      <c r="F126" s="17">
        <v>0</v>
      </c>
      <c r="G126" s="19" t="s">
        <v>89</v>
      </c>
      <c r="H126" s="17">
        <v>0</v>
      </c>
      <c r="I126" s="19" t="s">
        <v>90</v>
      </c>
      <c r="J126" s="17">
        <v>1</v>
      </c>
    </row>
    <row r="127" spans="1:10" ht="46.5" thickTop="1" thickBot="1">
      <c r="A127" s="14" t="s">
        <v>92</v>
      </c>
      <c r="B127" s="17">
        <v>1</v>
      </c>
      <c r="C127" s="16" t="s">
        <v>93</v>
      </c>
      <c r="D127" s="17">
        <v>0</v>
      </c>
      <c r="E127" s="18" t="s">
        <v>94</v>
      </c>
      <c r="F127" s="17">
        <v>0</v>
      </c>
      <c r="G127" s="19" t="s">
        <v>95</v>
      </c>
      <c r="H127" s="17">
        <v>1</v>
      </c>
      <c r="I127" s="19" t="s">
        <v>96</v>
      </c>
      <c r="J127" s="17">
        <v>1</v>
      </c>
    </row>
    <row r="128" spans="1:10" ht="16.5" thickTop="1" thickBot="1">
      <c r="A128" s="21"/>
      <c r="B128" s="22">
        <f>SUM(B118:B127)</f>
        <v>3</v>
      </c>
      <c r="C128" s="23"/>
      <c r="D128" s="24">
        <f>SUM(D118:D127)</f>
        <v>6</v>
      </c>
      <c r="E128" s="25"/>
      <c r="F128" s="24">
        <f>SUM(F118:F127)</f>
        <v>0</v>
      </c>
      <c r="G128" s="26"/>
      <c r="H128" s="24">
        <f>SUM(H118:H127)</f>
        <v>1</v>
      </c>
      <c r="I128" s="26"/>
      <c r="J128" s="24">
        <f>SUM(J118:J127)</f>
        <v>3</v>
      </c>
    </row>
    <row r="129" spans="1:10" ht="13.5" thickTop="1" thickBot="1"/>
    <row r="130" spans="1:10" ht="34.5" customHeight="1" thickTop="1" thickBot="1">
      <c r="A130" s="134" t="s">
        <v>105</v>
      </c>
      <c r="B130" s="135"/>
      <c r="C130" s="134"/>
      <c r="D130" s="134"/>
      <c r="E130" s="134"/>
      <c r="F130" s="134"/>
      <c r="G130" s="134"/>
      <c r="H130" s="134"/>
      <c r="I130" s="134"/>
      <c r="J130" s="134"/>
    </row>
    <row r="131" spans="1:10" ht="40.5" customHeight="1" thickTop="1" thickBot="1">
      <c r="A131" s="44" t="s">
        <v>38</v>
      </c>
      <c r="B131" s="45" t="s">
        <v>44</v>
      </c>
      <c r="C131" s="46" t="s">
        <v>39</v>
      </c>
      <c r="D131" s="45" t="s">
        <v>44</v>
      </c>
      <c r="E131" s="47" t="s">
        <v>40</v>
      </c>
      <c r="F131" s="45" t="s">
        <v>44</v>
      </c>
      <c r="G131" s="48" t="s">
        <v>41</v>
      </c>
      <c r="H131" s="45" t="s">
        <v>44</v>
      </c>
      <c r="I131" s="48" t="s">
        <v>42</v>
      </c>
      <c r="J131" s="45" t="s">
        <v>44</v>
      </c>
    </row>
    <row r="132" spans="1:10" ht="57.75" thickTop="1" thickBot="1">
      <c r="A132" s="14" t="s">
        <v>45</v>
      </c>
      <c r="B132" s="15">
        <v>0</v>
      </c>
      <c r="C132" s="16" t="s">
        <v>46</v>
      </c>
      <c r="D132" s="17">
        <v>0</v>
      </c>
      <c r="E132" s="18" t="s">
        <v>47</v>
      </c>
      <c r="F132" s="17">
        <v>0</v>
      </c>
      <c r="G132" s="19" t="s">
        <v>48</v>
      </c>
      <c r="H132" s="17">
        <v>0</v>
      </c>
      <c r="I132" s="19" t="s">
        <v>49</v>
      </c>
      <c r="J132" s="17">
        <v>0</v>
      </c>
    </row>
    <row r="133" spans="1:10" ht="57.75" thickTop="1" thickBot="1">
      <c r="A133" s="14" t="s">
        <v>50</v>
      </c>
      <c r="B133" s="17">
        <v>0</v>
      </c>
      <c r="C133" s="16" t="s">
        <v>51</v>
      </c>
      <c r="D133" s="17">
        <v>1</v>
      </c>
      <c r="E133" s="18" t="s">
        <v>52</v>
      </c>
      <c r="F133" s="17">
        <v>0</v>
      </c>
      <c r="G133" s="19" t="s">
        <v>53</v>
      </c>
      <c r="H133" s="17">
        <v>0</v>
      </c>
      <c r="I133" s="19" t="s">
        <v>54</v>
      </c>
      <c r="J133" s="17">
        <v>0</v>
      </c>
    </row>
    <row r="134" spans="1:10" ht="57.75" thickTop="1" thickBot="1">
      <c r="A134" s="14" t="s">
        <v>55</v>
      </c>
      <c r="B134" s="17">
        <v>1</v>
      </c>
      <c r="C134" s="16" t="s">
        <v>56</v>
      </c>
      <c r="D134" s="17">
        <v>1</v>
      </c>
      <c r="E134" s="18" t="s">
        <v>57</v>
      </c>
      <c r="F134" s="17">
        <v>0</v>
      </c>
      <c r="G134" s="19" t="s">
        <v>58</v>
      </c>
      <c r="H134" s="17">
        <v>0</v>
      </c>
      <c r="I134" s="19" t="s">
        <v>59</v>
      </c>
      <c r="J134" s="17">
        <v>0</v>
      </c>
    </row>
    <row r="135" spans="1:10" ht="69" thickTop="1" thickBot="1">
      <c r="A135" s="14" t="s">
        <v>60</v>
      </c>
      <c r="B135" s="17">
        <v>0</v>
      </c>
      <c r="C135" s="16" t="s">
        <v>61</v>
      </c>
      <c r="D135" s="17">
        <v>1</v>
      </c>
      <c r="E135" s="18" t="s">
        <v>62</v>
      </c>
      <c r="F135" s="17">
        <v>0</v>
      </c>
      <c r="G135" s="19" t="s">
        <v>63</v>
      </c>
      <c r="H135" s="17">
        <v>0</v>
      </c>
      <c r="I135" s="19" t="s">
        <v>64</v>
      </c>
      <c r="J135" s="17">
        <v>0</v>
      </c>
    </row>
    <row r="136" spans="1:10" ht="57.75" thickTop="1" thickBot="1">
      <c r="A136" s="14" t="s">
        <v>65</v>
      </c>
      <c r="B136" s="17">
        <v>0</v>
      </c>
      <c r="C136" s="16" t="s">
        <v>66</v>
      </c>
      <c r="D136" s="17">
        <v>0</v>
      </c>
      <c r="E136" s="18" t="s">
        <v>67</v>
      </c>
      <c r="F136" s="17">
        <v>0</v>
      </c>
      <c r="G136" s="19" t="s">
        <v>68</v>
      </c>
      <c r="H136" s="17">
        <v>0</v>
      </c>
      <c r="I136" s="19" t="s">
        <v>69</v>
      </c>
      <c r="J136" s="17">
        <v>0</v>
      </c>
    </row>
    <row r="137" spans="1:10" ht="57.75" thickTop="1" thickBot="1">
      <c r="A137" s="14" t="s">
        <v>71</v>
      </c>
      <c r="B137" s="17">
        <v>0</v>
      </c>
      <c r="C137" s="16" t="s">
        <v>72</v>
      </c>
      <c r="D137" s="17">
        <v>1</v>
      </c>
      <c r="E137" s="18" t="s">
        <v>73</v>
      </c>
      <c r="F137" s="17">
        <v>0</v>
      </c>
      <c r="G137" s="19" t="s">
        <v>74</v>
      </c>
      <c r="H137" s="17">
        <v>0</v>
      </c>
      <c r="I137" s="19" t="s">
        <v>75</v>
      </c>
      <c r="J137" s="17">
        <v>1</v>
      </c>
    </row>
    <row r="138" spans="1:10" ht="46.5" thickTop="1" thickBot="1">
      <c r="A138" s="14" t="s">
        <v>76</v>
      </c>
      <c r="B138" s="17">
        <v>0</v>
      </c>
      <c r="C138" s="16" t="s">
        <v>77</v>
      </c>
      <c r="D138" s="17">
        <v>1</v>
      </c>
      <c r="E138" s="18" t="s">
        <v>78</v>
      </c>
      <c r="F138" s="17">
        <v>0</v>
      </c>
      <c r="G138" s="19" t="s">
        <v>79</v>
      </c>
      <c r="H138" s="17">
        <v>0</v>
      </c>
      <c r="I138" s="19" t="s">
        <v>80</v>
      </c>
      <c r="J138" s="17">
        <v>0</v>
      </c>
    </row>
    <row r="139" spans="1:10" ht="46.5" thickTop="1" thickBot="1">
      <c r="A139" s="14" t="s">
        <v>81</v>
      </c>
      <c r="B139" s="17">
        <v>0</v>
      </c>
      <c r="C139" s="16" t="s">
        <v>82</v>
      </c>
      <c r="D139" s="17">
        <v>1</v>
      </c>
      <c r="E139" s="18" t="s">
        <v>83</v>
      </c>
      <c r="F139" s="17">
        <v>1</v>
      </c>
      <c r="G139" s="19" t="s">
        <v>84</v>
      </c>
      <c r="H139" s="17">
        <v>0</v>
      </c>
      <c r="I139" s="19" t="s">
        <v>85</v>
      </c>
      <c r="J139" s="17">
        <v>0</v>
      </c>
    </row>
    <row r="140" spans="1:10" ht="69" thickTop="1" thickBot="1">
      <c r="A140" s="14" t="s">
        <v>86</v>
      </c>
      <c r="B140" s="17">
        <v>1</v>
      </c>
      <c r="C140" s="16" t="s">
        <v>87</v>
      </c>
      <c r="D140" s="17">
        <v>0</v>
      </c>
      <c r="E140" s="18" t="s">
        <v>88</v>
      </c>
      <c r="F140" s="17">
        <v>0</v>
      </c>
      <c r="G140" s="19" t="s">
        <v>89</v>
      </c>
      <c r="H140" s="17">
        <v>0</v>
      </c>
      <c r="I140" s="19" t="s">
        <v>90</v>
      </c>
      <c r="J140" s="17">
        <v>1</v>
      </c>
    </row>
    <row r="141" spans="1:10" ht="46.5" thickTop="1" thickBot="1">
      <c r="A141" s="14" t="s">
        <v>92</v>
      </c>
      <c r="B141" s="17">
        <v>1</v>
      </c>
      <c r="C141" s="16" t="s">
        <v>93</v>
      </c>
      <c r="D141" s="17">
        <v>0</v>
      </c>
      <c r="E141" s="18" t="s">
        <v>94</v>
      </c>
      <c r="F141" s="17">
        <v>0</v>
      </c>
      <c r="G141" s="19" t="s">
        <v>95</v>
      </c>
      <c r="H141" s="17">
        <v>0</v>
      </c>
      <c r="I141" s="19" t="s">
        <v>96</v>
      </c>
      <c r="J141" s="17">
        <v>1</v>
      </c>
    </row>
    <row r="142" spans="1:10" ht="16.5" thickTop="1" thickBot="1">
      <c r="A142" s="21"/>
      <c r="B142" s="22">
        <f>SUM(B132:B141)</f>
        <v>3</v>
      </c>
      <c r="C142" s="23"/>
      <c r="D142" s="24">
        <f>SUM(D132:D141)</f>
        <v>6</v>
      </c>
      <c r="E142" s="25"/>
      <c r="F142" s="24">
        <f>SUM(F132:F141)</f>
        <v>1</v>
      </c>
      <c r="G142" s="26"/>
      <c r="H142" s="24">
        <f>SUM(H132:H141)</f>
        <v>0</v>
      </c>
      <c r="I142" s="26"/>
      <c r="J142" s="24">
        <f>SUM(J132:J141)</f>
        <v>3</v>
      </c>
    </row>
    <row r="143" spans="1:10" ht="12.75" thickTop="1"/>
  </sheetData>
  <mergeCells count="17">
    <mergeCell ref="L15:M15"/>
    <mergeCell ref="A74:J74"/>
    <mergeCell ref="A88:J88"/>
    <mergeCell ref="A102:J102"/>
    <mergeCell ref="A116:J116"/>
    <mergeCell ref="A130:J130"/>
    <mergeCell ref="A59:J59"/>
    <mergeCell ref="A60:J60"/>
    <mergeCell ref="A31:J31"/>
    <mergeCell ref="A32:J32"/>
    <mergeCell ref="A45:J45"/>
    <mergeCell ref="A46:J46"/>
    <mergeCell ref="A1:J2"/>
    <mergeCell ref="A4:J4"/>
    <mergeCell ref="A18:J18"/>
    <mergeCell ref="A17:J17"/>
    <mergeCell ref="A3: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15"/>
  <sheetViews>
    <sheetView showGridLines="0" tabSelected="1" zoomScale="85" zoomScaleNormal="85" workbookViewId="0">
      <selection activeCell="D5" sqref="D5"/>
    </sheetView>
  </sheetViews>
  <sheetFormatPr baseColWidth="10" defaultColWidth="11.42578125" defaultRowHeight="14.25"/>
  <cols>
    <col min="1" max="1" width="2.85546875" style="32" customWidth="1"/>
    <col min="2" max="2" width="72.42578125" style="32" customWidth="1"/>
    <col min="3" max="3" width="11.42578125" style="33" customWidth="1"/>
    <col min="4" max="4" width="13.42578125" style="33" customWidth="1"/>
    <col min="5" max="5" width="14.140625" style="33" customWidth="1"/>
    <col min="6" max="6" width="13" style="33" customWidth="1"/>
    <col min="7" max="7" width="12.42578125" style="33" customWidth="1"/>
    <col min="8" max="8" width="5.28515625" style="33" customWidth="1"/>
    <col min="9" max="9" width="6" style="32" customWidth="1"/>
    <col min="10" max="10" width="9.140625" style="32" bestFit="1" customWidth="1"/>
    <col min="11" max="11" width="5.85546875" style="32" bestFit="1" customWidth="1"/>
    <col min="12" max="12" width="8.28515625" style="32" customWidth="1"/>
    <col min="13" max="13" width="11.42578125" style="32"/>
    <col min="14" max="14" width="9.28515625" style="32" bestFit="1" customWidth="1"/>
    <col min="15" max="15" width="6" style="32" bestFit="1" customWidth="1"/>
    <col min="16" max="16" width="6.28515625" style="32" bestFit="1" customWidth="1"/>
    <col min="17" max="16384" width="11.42578125" style="32"/>
  </cols>
  <sheetData>
    <row r="1" spans="2:16" ht="15" thickBot="1"/>
    <row r="2" spans="2:16" ht="17.25" thickTop="1" thickBot="1">
      <c r="B2" s="34"/>
      <c r="C2" s="140" t="s">
        <v>34</v>
      </c>
      <c r="D2" s="140"/>
      <c r="E2" s="140"/>
      <c r="F2" s="140"/>
      <c r="G2" s="140"/>
      <c r="H2" s="140"/>
    </row>
    <row r="3" spans="2:16" s="10" customFormat="1" ht="45" customHeight="1">
      <c r="B3" s="35" t="s">
        <v>2</v>
      </c>
      <c r="C3" s="36" t="s">
        <v>106</v>
      </c>
      <c r="D3" s="36" t="s">
        <v>107</v>
      </c>
      <c r="E3" s="36" t="s">
        <v>108</v>
      </c>
      <c r="F3" s="36" t="s">
        <v>109</v>
      </c>
      <c r="G3" s="36" t="s">
        <v>110</v>
      </c>
      <c r="H3" s="37" t="s">
        <v>111</v>
      </c>
      <c r="I3" s="38"/>
      <c r="J3" s="141" t="s">
        <v>2</v>
      </c>
      <c r="K3" s="141"/>
      <c r="L3" s="141"/>
      <c r="N3" s="141" t="s">
        <v>34</v>
      </c>
      <c r="O3" s="141"/>
      <c r="P3" s="141"/>
    </row>
    <row r="4" spans="2:16" ht="45.75" customHeight="1">
      <c r="B4" s="80" t="s">
        <v>5</v>
      </c>
      <c r="C4" s="12">
        <v>8</v>
      </c>
      <c r="D4" s="12">
        <v>8</v>
      </c>
      <c r="E4" s="12">
        <v>6</v>
      </c>
      <c r="F4" s="12">
        <v>6</v>
      </c>
      <c r="G4" s="12">
        <v>7</v>
      </c>
      <c r="H4" s="72">
        <f t="shared" ref="H4:H8" si="0">SUM(C4:G4)</f>
        <v>35</v>
      </c>
      <c r="J4" s="139" t="s">
        <v>112</v>
      </c>
      <c r="K4" s="11" t="s">
        <v>113</v>
      </c>
      <c r="L4" s="61" t="s">
        <v>114</v>
      </c>
      <c r="N4" s="139" t="s">
        <v>112</v>
      </c>
      <c r="O4" s="11" t="s">
        <v>113</v>
      </c>
      <c r="P4" s="61" t="s">
        <v>115</v>
      </c>
    </row>
    <row r="5" spans="2:16" ht="70.5" customHeight="1">
      <c r="B5" s="88" t="s">
        <v>8</v>
      </c>
      <c r="C5" s="12">
        <v>7</v>
      </c>
      <c r="D5" s="12">
        <v>7</v>
      </c>
      <c r="E5" s="12">
        <v>8</v>
      </c>
      <c r="F5" s="12">
        <v>3</v>
      </c>
      <c r="G5" s="12">
        <v>8</v>
      </c>
      <c r="H5" s="72">
        <f t="shared" si="0"/>
        <v>33</v>
      </c>
      <c r="J5" s="139"/>
      <c r="K5" s="11" t="s">
        <v>116</v>
      </c>
      <c r="L5" s="62" t="s">
        <v>117</v>
      </c>
      <c r="N5" s="139"/>
      <c r="O5" s="11" t="s">
        <v>116</v>
      </c>
      <c r="P5" s="62" t="s">
        <v>118</v>
      </c>
    </row>
    <row r="6" spans="2:16" ht="60">
      <c r="B6" s="80" t="s">
        <v>12</v>
      </c>
      <c r="C6" s="12">
        <v>5</v>
      </c>
      <c r="D6" s="12">
        <v>6</v>
      </c>
      <c r="E6" s="12">
        <v>4</v>
      </c>
      <c r="F6" s="12">
        <v>8</v>
      </c>
      <c r="G6" s="12">
        <v>7</v>
      </c>
      <c r="H6" s="72">
        <f t="shared" si="0"/>
        <v>30</v>
      </c>
      <c r="J6" s="139"/>
      <c r="K6" s="11" t="s">
        <v>119</v>
      </c>
      <c r="L6" s="63" t="s">
        <v>120</v>
      </c>
      <c r="N6" s="139"/>
      <c r="O6" s="11" t="s">
        <v>119</v>
      </c>
      <c r="P6" s="63" t="s">
        <v>121</v>
      </c>
    </row>
    <row r="7" spans="2:16" ht="49.5" customHeight="1">
      <c r="B7" s="80" t="s">
        <v>16</v>
      </c>
      <c r="C7" s="12">
        <v>5</v>
      </c>
      <c r="D7" s="12">
        <v>5</v>
      </c>
      <c r="E7" s="12">
        <v>6</v>
      </c>
      <c r="F7" s="12">
        <v>6</v>
      </c>
      <c r="G7" s="12">
        <v>5</v>
      </c>
      <c r="H7" s="74">
        <f t="shared" si="0"/>
        <v>27</v>
      </c>
    </row>
    <row r="8" spans="2:16" ht="37.5" customHeight="1">
      <c r="B8" s="82" t="s">
        <v>18</v>
      </c>
      <c r="C8" s="12">
        <v>5</v>
      </c>
      <c r="D8" s="12">
        <v>3</v>
      </c>
      <c r="E8" s="12">
        <v>3</v>
      </c>
      <c r="F8" s="12">
        <v>8</v>
      </c>
      <c r="G8" s="12">
        <v>4</v>
      </c>
      <c r="H8" s="74">
        <f t="shared" si="0"/>
        <v>23</v>
      </c>
    </row>
    <row r="9" spans="2:16" ht="36">
      <c r="B9" s="83" t="s">
        <v>27</v>
      </c>
      <c r="C9" s="12">
        <v>3</v>
      </c>
      <c r="D9" s="12">
        <v>4</v>
      </c>
      <c r="E9" s="12">
        <v>4</v>
      </c>
      <c r="F9" s="12">
        <v>7</v>
      </c>
      <c r="G9" s="12">
        <v>4</v>
      </c>
      <c r="H9" s="74">
        <f>SUM(C9:G9)</f>
        <v>22</v>
      </c>
    </row>
    <row r="10" spans="2:16" ht="39.75" customHeight="1">
      <c r="B10" s="80" t="s">
        <v>22</v>
      </c>
      <c r="C10" s="12">
        <v>5</v>
      </c>
      <c r="D10" s="12">
        <v>3</v>
      </c>
      <c r="E10" s="12">
        <v>4</v>
      </c>
      <c r="F10" s="12">
        <v>5</v>
      </c>
      <c r="G10" s="12">
        <v>2</v>
      </c>
      <c r="H10" s="73">
        <f t="shared" ref="H10:H13" si="1">SUM(C10:G10)</f>
        <v>19</v>
      </c>
    </row>
    <row r="11" spans="2:16" ht="42" customHeight="1">
      <c r="B11" s="80" t="s">
        <v>25</v>
      </c>
      <c r="C11" s="12">
        <v>3</v>
      </c>
      <c r="D11" s="12">
        <v>3</v>
      </c>
      <c r="E11" s="12">
        <v>3</v>
      </c>
      <c r="F11" s="12">
        <v>6</v>
      </c>
      <c r="G11" s="12">
        <v>2</v>
      </c>
      <c r="H11" s="73">
        <f t="shared" si="1"/>
        <v>17</v>
      </c>
    </row>
    <row r="12" spans="2:16" ht="48">
      <c r="B12" s="89" t="s">
        <v>32</v>
      </c>
      <c r="C12" s="12">
        <v>3</v>
      </c>
      <c r="D12" s="12">
        <v>6</v>
      </c>
      <c r="E12" s="12">
        <v>0</v>
      </c>
      <c r="F12" s="12">
        <v>1</v>
      </c>
      <c r="G12" s="12">
        <v>3</v>
      </c>
      <c r="H12" s="73">
        <f t="shared" si="1"/>
        <v>13</v>
      </c>
    </row>
    <row r="13" spans="2:16" ht="48">
      <c r="B13" s="90" t="s">
        <v>30</v>
      </c>
      <c r="C13" s="12">
        <v>3</v>
      </c>
      <c r="D13" s="12">
        <v>6</v>
      </c>
      <c r="E13" s="12">
        <v>1</v>
      </c>
      <c r="F13" s="12">
        <v>0</v>
      </c>
      <c r="G13" s="12">
        <v>3</v>
      </c>
      <c r="H13" s="73">
        <f t="shared" si="1"/>
        <v>13</v>
      </c>
    </row>
    <row r="14" spans="2:16" ht="15.75">
      <c r="B14" s="41"/>
      <c r="C14" s="75">
        <f>SUM(C4:C13)</f>
        <v>47</v>
      </c>
      <c r="D14" s="39">
        <f t="shared" ref="D14:G14" si="2">SUM(D4:D13)</f>
        <v>51</v>
      </c>
      <c r="E14" s="40">
        <f t="shared" si="2"/>
        <v>39</v>
      </c>
      <c r="F14" s="39">
        <f t="shared" si="2"/>
        <v>50</v>
      </c>
      <c r="G14" s="75">
        <f t="shared" si="2"/>
        <v>45</v>
      </c>
      <c r="H14" s="42"/>
    </row>
    <row r="15" spans="2:16" ht="15" thickTop="1"/>
  </sheetData>
  <sortState ref="B10:I15">
    <sortCondition descending="1" ref="H10:H15"/>
  </sortState>
  <mergeCells count="5">
    <mergeCell ref="J4:J6"/>
    <mergeCell ref="C2:H2"/>
    <mergeCell ref="J3:L3"/>
    <mergeCell ref="N3:P3"/>
    <mergeCell ref="N4:N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26"/>
  <sheetViews>
    <sheetView showGridLines="0" topLeftCell="A13" workbookViewId="0">
      <selection activeCell="H13" sqref="H13"/>
    </sheetView>
  </sheetViews>
  <sheetFormatPr baseColWidth="10" defaultColWidth="11.42578125" defaultRowHeight="14.25"/>
  <cols>
    <col min="1" max="1" width="7.28515625" style="32" customWidth="1"/>
    <col min="2" max="2" width="77.140625" style="32" customWidth="1"/>
    <col min="3" max="3" width="12.7109375" style="32" customWidth="1"/>
    <col min="4" max="4" width="36" style="32" customWidth="1"/>
    <col min="5" max="5" width="13.85546875" style="32" customWidth="1"/>
    <col min="6" max="16384" width="11.42578125" style="32"/>
  </cols>
  <sheetData>
    <row r="1" spans="2:5" ht="15" thickBot="1"/>
    <row r="2" spans="2:5" ht="23.25" customHeight="1">
      <c r="B2" s="35" t="s">
        <v>2</v>
      </c>
      <c r="C2" s="35" t="s">
        <v>122</v>
      </c>
      <c r="D2" s="35" t="s">
        <v>34</v>
      </c>
      <c r="E2" s="35" t="s">
        <v>122</v>
      </c>
    </row>
    <row r="3" spans="2:5" ht="51">
      <c r="B3" s="112" t="s">
        <v>5</v>
      </c>
      <c r="C3" s="43">
        <f>'Matriz de prioridades'!H4</f>
        <v>35</v>
      </c>
      <c r="D3" s="43" t="s">
        <v>123</v>
      </c>
      <c r="E3" s="43">
        <f>'Matriz de prioridades'!C14</f>
        <v>47</v>
      </c>
    </row>
    <row r="4" spans="2:5" ht="114.75">
      <c r="B4" s="113" t="s">
        <v>8</v>
      </c>
      <c r="C4" s="43">
        <f>'Matriz de prioridades'!H5</f>
        <v>33</v>
      </c>
      <c r="D4" s="43" t="s">
        <v>124</v>
      </c>
      <c r="E4" s="43">
        <f>'Matriz de prioridades'!D14</f>
        <v>51</v>
      </c>
    </row>
    <row r="5" spans="2:5" ht="65.25" customHeight="1">
      <c r="B5" s="112" t="s">
        <v>12</v>
      </c>
      <c r="C5" s="43">
        <f>'Matriz de prioridades'!H6</f>
        <v>30</v>
      </c>
      <c r="D5" s="43" t="s">
        <v>125</v>
      </c>
      <c r="E5" s="43">
        <f>'Matriz de prioridades'!E14</f>
        <v>39</v>
      </c>
    </row>
    <row r="6" spans="2:5" ht="43.5" customHeight="1">
      <c r="B6" s="112" t="s">
        <v>16</v>
      </c>
      <c r="C6" s="43">
        <f>'Matriz de prioridades'!H7</f>
        <v>27</v>
      </c>
      <c r="D6" s="43" t="s">
        <v>126</v>
      </c>
      <c r="E6" s="43">
        <f>'Matriz de prioridades'!F14</f>
        <v>50</v>
      </c>
    </row>
    <row r="7" spans="2:5" ht="36.75" customHeight="1">
      <c r="B7" s="114" t="s">
        <v>18</v>
      </c>
      <c r="C7" s="43">
        <f>'Matriz de prioridades'!H8</f>
        <v>23</v>
      </c>
      <c r="D7" s="43" t="s">
        <v>127</v>
      </c>
      <c r="E7" s="43">
        <f>'Matriz de prioridades'!G14</f>
        <v>45</v>
      </c>
    </row>
    <row r="8" spans="2:5" s="118" customFormat="1" ht="56.25" customHeight="1">
      <c r="B8" s="115" t="s">
        <v>249</v>
      </c>
      <c r="C8" s="117">
        <f>'Matriz de prioridades'!H9</f>
        <v>22</v>
      </c>
      <c r="D8" s="144"/>
      <c r="E8" s="145"/>
    </row>
    <row r="9" spans="2:5" s="118" customFormat="1" ht="56.25" customHeight="1">
      <c r="B9" s="112" t="s">
        <v>22</v>
      </c>
      <c r="C9" s="117">
        <f>'Matriz de prioridades'!H10</f>
        <v>19</v>
      </c>
      <c r="D9" s="146"/>
      <c r="E9" s="147"/>
    </row>
    <row r="10" spans="2:5" s="118" customFormat="1" ht="56.25" customHeight="1">
      <c r="B10" s="112" t="s">
        <v>25</v>
      </c>
      <c r="C10" s="117">
        <f>'Matriz de prioridades'!H11</f>
        <v>17</v>
      </c>
      <c r="D10" s="146"/>
      <c r="E10" s="147"/>
    </row>
    <row r="11" spans="2:5" s="118" customFormat="1" ht="56.25" customHeight="1">
      <c r="B11" s="116" t="s">
        <v>32</v>
      </c>
      <c r="C11" s="117">
        <f>'Matriz de prioridades'!H12</f>
        <v>13</v>
      </c>
      <c r="D11" s="146"/>
      <c r="E11" s="147"/>
    </row>
    <row r="12" spans="2:5" s="118" customFormat="1" ht="56.25" customHeight="1">
      <c r="B12" s="119" t="s">
        <v>250</v>
      </c>
      <c r="C12" s="117">
        <f>'Matriz de prioridades'!H13</f>
        <v>13</v>
      </c>
      <c r="D12" s="120"/>
      <c r="E12" s="121"/>
    </row>
    <row r="13" spans="2:5" ht="15.75" customHeight="1">
      <c r="B13" s="143" t="s">
        <v>128</v>
      </c>
      <c r="C13" s="143"/>
      <c r="D13" s="143"/>
      <c r="E13" s="143"/>
    </row>
    <row r="14" spans="2:5" ht="122.25" customHeight="1">
      <c r="B14" s="142" t="s">
        <v>129</v>
      </c>
      <c r="C14" s="142"/>
      <c r="D14" s="142"/>
      <c r="E14" s="142"/>
    </row>
    <row r="15" spans="2:5" ht="15.75" customHeight="1">
      <c r="B15" s="148"/>
      <c r="C15" s="148"/>
      <c r="D15" s="148"/>
      <c r="E15" s="148"/>
    </row>
    <row r="16" spans="2:5">
      <c r="B16" s="149"/>
      <c r="C16" s="149"/>
      <c r="D16" s="149"/>
      <c r="E16" s="149"/>
    </row>
    <row r="17" spans="2:5">
      <c r="B17" s="149"/>
      <c r="C17" s="149"/>
      <c r="D17" s="149"/>
      <c r="E17" s="149"/>
    </row>
    <row r="18" spans="2:5">
      <c r="B18" s="149"/>
      <c r="C18" s="149"/>
      <c r="D18" s="149"/>
      <c r="E18" s="149"/>
    </row>
    <row r="19" spans="2:5">
      <c r="B19" s="149"/>
      <c r="C19" s="149"/>
      <c r="D19" s="149"/>
      <c r="E19" s="149"/>
    </row>
    <row r="20" spans="2:5">
      <c r="B20" s="149"/>
      <c r="C20" s="149"/>
      <c r="D20" s="149"/>
      <c r="E20" s="149"/>
    </row>
    <row r="21" spans="2:5" ht="15" customHeight="1">
      <c r="B21" s="33"/>
      <c r="C21" s="33"/>
      <c r="D21" s="33"/>
      <c r="E21" s="33"/>
    </row>
    <row r="22" spans="2:5">
      <c r="B22" s="33"/>
      <c r="C22" s="33"/>
      <c r="D22" s="33"/>
      <c r="E22" s="33"/>
    </row>
    <row r="23" spans="2:5">
      <c r="B23" s="33"/>
      <c r="C23" s="33"/>
      <c r="D23" s="33"/>
      <c r="E23" s="33"/>
    </row>
    <row r="24" spans="2:5">
      <c r="B24" s="33"/>
      <c r="C24" s="33"/>
      <c r="D24" s="33"/>
      <c r="E24" s="33"/>
    </row>
    <row r="25" spans="2:5">
      <c r="B25" s="33"/>
      <c r="C25" s="33"/>
      <c r="D25" s="33"/>
      <c r="E25" s="33"/>
    </row>
    <row r="26" spans="2:5">
      <c r="B26" s="33"/>
      <c r="C26" s="33"/>
      <c r="D26" s="33"/>
      <c r="E26" s="33"/>
    </row>
  </sheetData>
  <mergeCells count="4">
    <mergeCell ref="B14:E14"/>
    <mergeCell ref="B13:E13"/>
    <mergeCell ref="D8:E11"/>
    <mergeCell ref="B15:E2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K39"/>
  <sheetViews>
    <sheetView showGridLines="0" workbookViewId="0">
      <pane xSplit="4" ySplit="3" topLeftCell="H4" activePane="bottomRight" state="frozen"/>
      <selection pane="topRight" activeCell="E1" sqref="E1"/>
      <selection pane="bottomLeft" activeCell="A4" sqref="A4"/>
      <selection pane="bottomRight" activeCell="K8" sqref="K8:K11"/>
    </sheetView>
  </sheetViews>
  <sheetFormatPr baseColWidth="10" defaultColWidth="11.42578125" defaultRowHeight="12"/>
  <cols>
    <col min="1" max="1" width="4.140625" style="49" customWidth="1"/>
    <col min="2" max="2" width="9.5703125" style="50" customWidth="1"/>
    <col min="3" max="3" width="41" style="51" customWidth="1"/>
    <col min="4" max="4" width="41.28515625" style="51" customWidth="1"/>
    <col min="5" max="5" width="35.5703125" style="51" customWidth="1"/>
    <col min="6" max="6" width="17.7109375" style="49" customWidth="1"/>
    <col min="7" max="7" width="38.28515625" style="91" customWidth="1"/>
    <col min="8" max="8" width="17.28515625" style="49" customWidth="1"/>
    <col min="9" max="9" width="17.5703125" style="49" customWidth="1"/>
    <col min="10" max="10" width="13.42578125" style="52" customWidth="1"/>
    <col min="11" max="11" width="18.140625" style="49" customWidth="1"/>
    <col min="12" max="16384" width="11.42578125" style="49"/>
  </cols>
  <sheetData>
    <row r="2" spans="2:11" ht="12.75" thickBot="1"/>
    <row r="3" spans="2:11" ht="31.5" customHeight="1" thickTop="1" thickBot="1">
      <c r="B3" s="54" t="s">
        <v>1</v>
      </c>
      <c r="C3" s="54" t="s">
        <v>2</v>
      </c>
      <c r="D3" s="55" t="s">
        <v>130</v>
      </c>
      <c r="E3" s="55" t="s">
        <v>131</v>
      </c>
      <c r="F3" s="55" t="s">
        <v>132</v>
      </c>
      <c r="G3" s="56" t="s">
        <v>133</v>
      </c>
      <c r="H3" s="56" t="s">
        <v>134</v>
      </c>
      <c r="I3" s="56" t="s">
        <v>135</v>
      </c>
      <c r="J3" s="56" t="s">
        <v>122</v>
      </c>
      <c r="K3" s="56" t="s">
        <v>136</v>
      </c>
    </row>
    <row r="4" spans="2:11" ht="26.25" customHeight="1" thickTop="1" thickBot="1">
      <c r="B4" s="163">
        <v>1</v>
      </c>
      <c r="C4" s="160" t="s">
        <v>5</v>
      </c>
      <c r="D4" s="160" t="s">
        <v>137</v>
      </c>
      <c r="E4" s="160" t="s">
        <v>138</v>
      </c>
      <c r="F4" s="160" t="s">
        <v>139</v>
      </c>
      <c r="G4" s="92" t="s">
        <v>140</v>
      </c>
      <c r="H4" s="160" t="s">
        <v>141</v>
      </c>
      <c r="I4" s="160" t="s">
        <v>247</v>
      </c>
      <c r="J4" s="53">
        <v>2.5</v>
      </c>
      <c r="K4" s="150">
        <f>(J4+J5+J6+J7)/100</f>
        <v>0.1</v>
      </c>
    </row>
    <row r="5" spans="2:11" ht="26.25" customHeight="1">
      <c r="B5" s="164"/>
      <c r="C5" s="166"/>
      <c r="D5" s="166"/>
      <c r="E5" s="166"/>
      <c r="F5" s="166"/>
      <c r="G5" s="92" t="s">
        <v>142</v>
      </c>
      <c r="H5" s="166"/>
      <c r="I5" s="166"/>
      <c r="J5" s="53">
        <v>2.5</v>
      </c>
      <c r="K5" s="151"/>
    </row>
    <row r="6" spans="2:11" ht="26.25" customHeight="1">
      <c r="B6" s="164"/>
      <c r="C6" s="166"/>
      <c r="D6" s="166"/>
      <c r="E6" s="166"/>
      <c r="F6" s="166"/>
      <c r="G6" s="92" t="s">
        <v>143</v>
      </c>
      <c r="H6" s="166"/>
      <c r="I6" s="166"/>
      <c r="J6" s="53">
        <v>2.5</v>
      </c>
      <c r="K6" s="151"/>
    </row>
    <row r="7" spans="2:11" ht="26.25" customHeight="1" thickTop="1" thickBot="1">
      <c r="B7" s="165"/>
      <c r="C7" s="167"/>
      <c r="D7" s="166"/>
      <c r="E7" s="166"/>
      <c r="F7" s="166"/>
      <c r="G7" s="92" t="s">
        <v>144</v>
      </c>
      <c r="H7" s="166"/>
      <c r="I7" s="167"/>
      <c r="J7" s="53">
        <v>2.5</v>
      </c>
      <c r="K7" s="152"/>
    </row>
    <row r="8" spans="2:11" ht="40.5" customHeight="1" thickTop="1" thickBot="1">
      <c r="B8" s="141">
        <v>2</v>
      </c>
      <c r="C8" s="160" t="s">
        <v>145</v>
      </c>
      <c r="D8" s="156" t="s">
        <v>146</v>
      </c>
      <c r="E8" s="156" t="s">
        <v>147</v>
      </c>
      <c r="F8" s="156" t="s">
        <v>148</v>
      </c>
      <c r="G8" s="93" t="s">
        <v>149</v>
      </c>
      <c r="H8" s="156" t="s">
        <v>150</v>
      </c>
      <c r="I8" s="160" t="s">
        <v>247</v>
      </c>
      <c r="J8" s="53">
        <v>5</v>
      </c>
      <c r="K8" s="168">
        <f>(J8+J9+J10+J11)/100</f>
        <v>0.2</v>
      </c>
    </row>
    <row r="9" spans="2:11" ht="40.5" customHeight="1" thickTop="1" thickBot="1">
      <c r="B9" s="141"/>
      <c r="C9" s="166"/>
      <c r="D9" s="156"/>
      <c r="E9" s="156"/>
      <c r="F9" s="156"/>
      <c r="G9" s="93" t="s">
        <v>151</v>
      </c>
      <c r="H9" s="156"/>
      <c r="I9" s="166"/>
      <c r="J9" s="98">
        <v>5</v>
      </c>
      <c r="K9" s="168"/>
    </row>
    <row r="10" spans="2:11" ht="40.5" customHeight="1" thickTop="1" thickBot="1">
      <c r="B10" s="141"/>
      <c r="C10" s="166"/>
      <c r="D10" s="156"/>
      <c r="E10" s="156"/>
      <c r="F10" s="156"/>
      <c r="G10" s="94" t="s">
        <v>143</v>
      </c>
      <c r="H10" s="156"/>
      <c r="I10" s="166"/>
      <c r="J10" s="98">
        <v>5</v>
      </c>
      <c r="K10" s="168"/>
    </row>
    <row r="11" spans="2:11" ht="40.5" customHeight="1" thickTop="1" thickBot="1">
      <c r="B11" s="141"/>
      <c r="C11" s="167"/>
      <c r="D11" s="156"/>
      <c r="E11" s="156"/>
      <c r="F11" s="156"/>
      <c r="G11" s="94" t="s">
        <v>144</v>
      </c>
      <c r="H11" s="156"/>
      <c r="I11" s="167"/>
      <c r="J11" s="98">
        <v>5</v>
      </c>
      <c r="K11" s="168"/>
    </row>
    <row r="12" spans="2:11" ht="24.75" customHeight="1" thickTop="1" thickBot="1">
      <c r="B12" s="163">
        <v>3</v>
      </c>
      <c r="C12" s="160" t="s">
        <v>12</v>
      </c>
      <c r="D12" s="160" t="s">
        <v>152</v>
      </c>
      <c r="E12" s="160" t="s">
        <v>153</v>
      </c>
      <c r="F12" s="160" t="s">
        <v>154</v>
      </c>
      <c r="G12" s="95" t="s">
        <v>155</v>
      </c>
      <c r="H12" s="169" t="s">
        <v>156</v>
      </c>
      <c r="I12" s="160" t="s">
        <v>244</v>
      </c>
      <c r="J12" s="53">
        <v>2.5</v>
      </c>
      <c r="K12" s="150">
        <f>(J12+J13+J14+J15)/100</f>
        <v>0.1</v>
      </c>
    </row>
    <row r="13" spans="2:11" ht="24.75" customHeight="1" thickTop="1" thickBot="1">
      <c r="B13" s="164"/>
      <c r="C13" s="166"/>
      <c r="D13" s="166"/>
      <c r="E13" s="166"/>
      <c r="F13" s="166"/>
      <c r="G13" s="96" t="s">
        <v>157</v>
      </c>
      <c r="H13" s="170"/>
      <c r="I13" s="166"/>
      <c r="J13" s="53">
        <v>2.5</v>
      </c>
      <c r="K13" s="151"/>
    </row>
    <row r="14" spans="2:11" ht="24.75" customHeight="1" thickTop="1" thickBot="1">
      <c r="B14" s="164"/>
      <c r="C14" s="166"/>
      <c r="D14" s="166"/>
      <c r="E14" s="166"/>
      <c r="F14" s="166"/>
      <c r="G14" s="95" t="s">
        <v>158</v>
      </c>
      <c r="H14" s="170"/>
      <c r="I14" s="166"/>
      <c r="J14" s="53">
        <v>2.5</v>
      </c>
      <c r="K14" s="151"/>
    </row>
    <row r="15" spans="2:11" ht="24.75" customHeight="1" thickTop="1" thickBot="1">
      <c r="B15" s="164"/>
      <c r="C15" s="167"/>
      <c r="D15" s="167"/>
      <c r="E15" s="167"/>
      <c r="F15" s="166"/>
      <c r="G15" s="95" t="s">
        <v>159</v>
      </c>
      <c r="H15" s="171"/>
      <c r="I15" s="167"/>
      <c r="J15" s="53">
        <v>2.5</v>
      </c>
      <c r="K15" s="151"/>
    </row>
    <row r="16" spans="2:11" ht="33" customHeight="1" thickTop="1" thickBot="1">
      <c r="B16" s="141">
        <v>4</v>
      </c>
      <c r="C16" s="156" t="s">
        <v>160</v>
      </c>
      <c r="D16" s="160" t="s">
        <v>161</v>
      </c>
      <c r="E16" s="160" t="s">
        <v>162</v>
      </c>
      <c r="F16" s="160" t="s">
        <v>163</v>
      </c>
      <c r="G16" s="97" t="s">
        <v>164</v>
      </c>
      <c r="H16" s="160" t="s">
        <v>165</v>
      </c>
      <c r="I16" s="160" t="s">
        <v>244</v>
      </c>
      <c r="J16" s="57">
        <v>2.5</v>
      </c>
      <c r="K16" s="172">
        <f>(J16+J17)/100</f>
        <v>0.05</v>
      </c>
    </row>
    <row r="17" spans="2:11" ht="49.5" customHeight="1" thickTop="1" thickBot="1">
      <c r="B17" s="141"/>
      <c r="C17" s="156"/>
      <c r="D17" s="166"/>
      <c r="E17" s="166"/>
      <c r="F17" s="166"/>
      <c r="G17" s="93" t="s">
        <v>166</v>
      </c>
      <c r="H17" s="167"/>
      <c r="I17" s="166"/>
      <c r="J17" s="57">
        <v>2.5</v>
      </c>
      <c r="K17" s="173"/>
    </row>
    <row r="18" spans="2:11" ht="37.5" customHeight="1" thickTop="1" thickBot="1">
      <c r="B18" s="141">
        <v>5</v>
      </c>
      <c r="C18" s="174" t="s">
        <v>18</v>
      </c>
      <c r="D18" s="156" t="s">
        <v>167</v>
      </c>
      <c r="E18" s="156" t="s">
        <v>168</v>
      </c>
      <c r="F18" s="156" t="s">
        <v>163</v>
      </c>
      <c r="G18" s="93" t="s">
        <v>169</v>
      </c>
      <c r="H18" s="156" t="s">
        <v>170</v>
      </c>
      <c r="I18" s="160" t="s">
        <v>244</v>
      </c>
      <c r="J18" s="57">
        <v>5</v>
      </c>
      <c r="K18" s="150">
        <f>(J18+J19)/100</f>
        <v>0.1</v>
      </c>
    </row>
    <row r="19" spans="2:11" ht="37.5" customHeight="1" thickTop="1" thickBot="1">
      <c r="B19" s="141"/>
      <c r="C19" s="174"/>
      <c r="D19" s="156"/>
      <c r="E19" s="156"/>
      <c r="F19" s="156"/>
      <c r="G19" s="93" t="s">
        <v>171</v>
      </c>
      <c r="H19" s="175"/>
      <c r="I19" s="166"/>
      <c r="J19" s="57">
        <v>5</v>
      </c>
      <c r="K19" s="152"/>
    </row>
    <row r="20" spans="2:11" ht="30" customHeight="1" thickTop="1" thickBot="1">
      <c r="B20" s="163">
        <v>6</v>
      </c>
      <c r="C20" s="160" t="s">
        <v>27</v>
      </c>
      <c r="D20" s="160" t="s">
        <v>172</v>
      </c>
      <c r="E20" s="160" t="s">
        <v>173</v>
      </c>
      <c r="F20" s="160" t="s">
        <v>174</v>
      </c>
      <c r="G20" s="92" t="s">
        <v>175</v>
      </c>
      <c r="H20" s="160" t="s">
        <v>176</v>
      </c>
      <c r="I20" s="160" t="s">
        <v>245</v>
      </c>
      <c r="J20" s="176">
        <v>5</v>
      </c>
      <c r="K20" s="150">
        <f>(J20+J22)/100</f>
        <v>0.05</v>
      </c>
    </row>
    <row r="21" spans="2:11" ht="30" customHeight="1" thickTop="1" thickBot="1">
      <c r="B21" s="164"/>
      <c r="C21" s="166"/>
      <c r="D21" s="166"/>
      <c r="E21" s="166"/>
      <c r="F21" s="166"/>
      <c r="G21" s="92" t="s">
        <v>177</v>
      </c>
      <c r="H21" s="166"/>
      <c r="I21" s="166"/>
      <c r="J21" s="177"/>
      <c r="K21" s="151"/>
    </row>
    <row r="22" spans="2:11" ht="30" customHeight="1" thickTop="1" thickBot="1">
      <c r="B22" s="164"/>
      <c r="C22" s="166"/>
      <c r="D22" s="166"/>
      <c r="E22" s="166"/>
      <c r="F22" s="166"/>
      <c r="G22" s="93" t="s">
        <v>178</v>
      </c>
      <c r="H22" s="166"/>
      <c r="I22" s="166"/>
      <c r="J22" s="177"/>
      <c r="K22" s="151"/>
    </row>
    <row r="23" spans="2:11" ht="30" customHeight="1" thickTop="1" thickBot="1">
      <c r="B23" s="165"/>
      <c r="C23" s="167"/>
      <c r="D23" s="167"/>
      <c r="E23" s="167"/>
      <c r="F23" s="167"/>
      <c r="G23" s="97" t="s">
        <v>179</v>
      </c>
      <c r="H23" s="167"/>
      <c r="I23" s="167"/>
      <c r="J23" s="178"/>
      <c r="K23" s="152"/>
    </row>
    <row r="24" spans="2:11" ht="60" customHeight="1" thickTop="1" thickBot="1">
      <c r="B24" s="163">
        <v>7</v>
      </c>
      <c r="C24" s="160" t="s">
        <v>180</v>
      </c>
      <c r="D24" s="160" t="s">
        <v>181</v>
      </c>
      <c r="E24" s="160" t="s">
        <v>182</v>
      </c>
      <c r="F24" s="160" t="s">
        <v>183</v>
      </c>
      <c r="G24" s="95" t="s">
        <v>184</v>
      </c>
      <c r="H24" s="160" t="s">
        <v>185</v>
      </c>
      <c r="I24" s="160" t="s">
        <v>245</v>
      </c>
      <c r="J24" s="57">
        <v>5</v>
      </c>
      <c r="K24" s="150">
        <f>(J24+J25)/100</f>
        <v>0.1</v>
      </c>
    </row>
    <row r="25" spans="2:11" ht="21.75" customHeight="1">
      <c r="B25" s="165"/>
      <c r="C25" s="167"/>
      <c r="D25" s="167"/>
      <c r="E25" s="167"/>
      <c r="F25" s="167"/>
      <c r="G25" s="95" t="s">
        <v>186</v>
      </c>
      <c r="H25" s="167"/>
      <c r="I25" s="167"/>
      <c r="J25" s="57">
        <v>5</v>
      </c>
      <c r="K25" s="152"/>
    </row>
    <row r="26" spans="2:11" ht="24">
      <c r="B26" s="163">
        <v>8</v>
      </c>
      <c r="C26" s="160" t="s">
        <v>25</v>
      </c>
      <c r="D26" s="160" t="s">
        <v>187</v>
      </c>
      <c r="E26" s="160" t="s">
        <v>188</v>
      </c>
      <c r="F26" s="160" t="s">
        <v>189</v>
      </c>
      <c r="G26" s="93" t="s">
        <v>190</v>
      </c>
      <c r="H26" s="160" t="s">
        <v>191</v>
      </c>
      <c r="I26" s="160" t="s">
        <v>245</v>
      </c>
      <c r="J26" s="57">
        <v>2.5</v>
      </c>
      <c r="K26" s="150">
        <f>(J26+J27+J28+J29)/100</f>
        <v>0.1</v>
      </c>
    </row>
    <row r="27" spans="2:11" ht="16.5" customHeight="1">
      <c r="B27" s="164"/>
      <c r="C27" s="166"/>
      <c r="D27" s="166"/>
      <c r="E27" s="166"/>
      <c r="F27" s="166"/>
      <c r="G27" s="94" t="s">
        <v>192</v>
      </c>
      <c r="H27" s="166"/>
      <c r="I27" s="166"/>
      <c r="J27" s="57">
        <v>2.5</v>
      </c>
      <c r="K27" s="151"/>
    </row>
    <row r="28" spans="2:11" ht="16.5" customHeight="1">
      <c r="B28" s="164"/>
      <c r="C28" s="166"/>
      <c r="D28" s="166"/>
      <c r="E28" s="166"/>
      <c r="F28" s="166"/>
      <c r="G28" s="94" t="s">
        <v>193</v>
      </c>
      <c r="H28" s="166"/>
      <c r="I28" s="166"/>
      <c r="J28" s="57">
        <v>2.5</v>
      </c>
      <c r="K28" s="151"/>
    </row>
    <row r="29" spans="2:11">
      <c r="B29" s="164"/>
      <c r="C29" s="166"/>
      <c r="D29" s="166"/>
      <c r="E29" s="166"/>
      <c r="F29" s="166"/>
      <c r="G29" s="93" t="s">
        <v>194</v>
      </c>
      <c r="H29" s="166"/>
      <c r="I29" s="166"/>
      <c r="J29" s="57">
        <v>2.5</v>
      </c>
      <c r="K29" s="151"/>
    </row>
    <row r="30" spans="2:11">
      <c r="B30" s="163">
        <v>9</v>
      </c>
      <c r="C30" s="160" t="s">
        <v>32</v>
      </c>
      <c r="D30" s="160" t="s">
        <v>195</v>
      </c>
      <c r="E30" s="160" t="s">
        <v>196</v>
      </c>
      <c r="F30" s="157" t="s">
        <v>197</v>
      </c>
      <c r="G30" s="94" t="s">
        <v>198</v>
      </c>
      <c r="H30" s="160" t="s">
        <v>199</v>
      </c>
      <c r="I30" s="160" t="s">
        <v>246</v>
      </c>
      <c r="J30" s="53">
        <v>2.5</v>
      </c>
      <c r="K30" s="150">
        <f>(J30+J31+J32+J33)/100</f>
        <v>0.1</v>
      </c>
    </row>
    <row r="31" spans="2:11" ht="16.5" customHeight="1">
      <c r="B31" s="164"/>
      <c r="C31" s="166"/>
      <c r="D31" s="166"/>
      <c r="E31" s="166"/>
      <c r="F31" s="158"/>
      <c r="G31" s="94" t="s">
        <v>200</v>
      </c>
      <c r="H31" s="161"/>
      <c r="I31" s="161"/>
      <c r="J31" s="53">
        <v>2.5</v>
      </c>
      <c r="K31" s="151"/>
    </row>
    <row r="32" spans="2:11" ht="16.5" customHeight="1">
      <c r="B32" s="164"/>
      <c r="C32" s="166"/>
      <c r="D32" s="166"/>
      <c r="E32" s="166"/>
      <c r="F32" s="158"/>
      <c r="G32" s="94" t="s">
        <v>201</v>
      </c>
      <c r="H32" s="161"/>
      <c r="I32" s="161"/>
      <c r="J32" s="53">
        <v>2.5</v>
      </c>
      <c r="K32" s="151"/>
    </row>
    <row r="33" spans="2:11" ht="21" customHeight="1" thickTop="1" thickBot="1">
      <c r="B33" s="165"/>
      <c r="C33" s="167"/>
      <c r="D33" s="167"/>
      <c r="E33" s="167"/>
      <c r="F33" s="159"/>
      <c r="G33" s="94" t="s">
        <v>202</v>
      </c>
      <c r="H33" s="162"/>
      <c r="I33" s="162"/>
      <c r="J33" s="53">
        <v>2.5</v>
      </c>
      <c r="K33" s="152"/>
    </row>
    <row r="34" spans="2:11" ht="18" customHeight="1" thickTop="1" thickBot="1">
      <c r="B34" s="141">
        <v>10</v>
      </c>
      <c r="C34" s="156" t="s">
        <v>30</v>
      </c>
      <c r="D34" s="156" t="s">
        <v>203</v>
      </c>
      <c r="E34" s="156" t="s">
        <v>204</v>
      </c>
      <c r="F34" s="157" t="s">
        <v>197</v>
      </c>
      <c r="G34" s="93" t="s">
        <v>205</v>
      </c>
      <c r="H34" s="156" t="s">
        <v>206</v>
      </c>
      <c r="I34" s="160" t="s">
        <v>246</v>
      </c>
      <c r="J34" s="53">
        <v>2.5</v>
      </c>
      <c r="K34" s="150">
        <f>(J34+J35+J36+J37)/100</f>
        <v>0.1</v>
      </c>
    </row>
    <row r="35" spans="2:11" ht="18" customHeight="1" thickTop="1" thickBot="1">
      <c r="B35" s="141"/>
      <c r="C35" s="156"/>
      <c r="D35" s="156"/>
      <c r="E35" s="156"/>
      <c r="F35" s="158"/>
      <c r="G35" s="92" t="s">
        <v>207</v>
      </c>
      <c r="H35" s="156"/>
      <c r="I35" s="161"/>
      <c r="J35" s="53">
        <v>2.5</v>
      </c>
      <c r="K35" s="151"/>
    </row>
    <row r="36" spans="2:11" ht="18" customHeight="1" thickTop="1" thickBot="1">
      <c r="B36" s="141"/>
      <c r="C36" s="156"/>
      <c r="D36" s="156"/>
      <c r="E36" s="156"/>
      <c r="F36" s="158"/>
      <c r="G36" s="93" t="s">
        <v>208</v>
      </c>
      <c r="H36" s="156"/>
      <c r="I36" s="161"/>
      <c r="J36" s="53">
        <v>2.5</v>
      </c>
      <c r="K36" s="151"/>
    </row>
    <row r="37" spans="2:11" ht="18.75" customHeight="1" thickTop="1" thickBot="1">
      <c r="B37" s="141"/>
      <c r="C37" s="156"/>
      <c r="D37" s="156"/>
      <c r="E37" s="156"/>
      <c r="F37" s="159"/>
      <c r="G37" s="93" t="s">
        <v>209</v>
      </c>
      <c r="H37" s="156"/>
      <c r="I37" s="162"/>
      <c r="J37" s="53">
        <v>2.5</v>
      </c>
      <c r="K37" s="152"/>
    </row>
    <row r="38" spans="2:11" ht="15.75" thickTop="1" thickBot="1">
      <c r="B38" s="153" t="s">
        <v>111</v>
      </c>
      <c r="C38" s="154"/>
      <c r="D38" s="154"/>
      <c r="E38" s="154"/>
      <c r="F38" s="154"/>
      <c r="G38" s="154"/>
      <c r="H38" s="154"/>
      <c r="I38" s="154"/>
      <c r="J38" s="155"/>
      <c r="K38" s="100">
        <f>SUM(K4:K37)</f>
        <v>1</v>
      </c>
    </row>
    <row r="39" spans="2:11" ht="12.75" thickTop="1"/>
  </sheetData>
  <mergeCells count="82">
    <mergeCell ref="H30:H33"/>
    <mergeCell ref="I30:I33"/>
    <mergeCell ref="K30:K33"/>
    <mergeCell ref="B26:B29"/>
    <mergeCell ref="C26:C29"/>
    <mergeCell ref="D26:D29"/>
    <mergeCell ref="E26:E29"/>
    <mergeCell ref="F26:F29"/>
    <mergeCell ref="B30:B33"/>
    <mergeCell ref="C30:C33"/>
    <mergeCell ref="D30:D33"/>
    <mergeCell ref="E30:E33"/>
    <mergeCell ref="F30:F33"/>
    <mergeCell ref="H26:H29"/>
    <mergeCell ref="H24:H25"/>
    <mergeCell ref="B24:B25"/>
    <mergeCell ref="I26:I29"/>
    <mergeCell ref="K26:K29"/>
    <mergeCell ref="D24:D25"/>
    <mergeCell ref="E24:E25"/>
    <mergeCell ref="F24:F25"/>
    <mergeCell ref="J20:J23"/>
    <mergeCell ref="B20:B23"/>
    <mergeCell ref="D20:D23"/>
    <mergeCell ref="E20:E23"/>
    <mergeCell ref="F20:F23"/>
    <mergeCell ref="H18:H19"/>
    <mergeCell ref="I18:I19"/>
    <mergeCell ref="K18:K19"/>
    <mergeCell ref="E18:E19"/>
    <mergeCell ref="F18:F19"/>
    <mergeCell ref="B16:B17"/>
    <mergeCell ref="C16:C17"/>
    <mergeCell ref="D16:D17"/>
    <mergeCell ref="B18:B19"/>
    <mergeCell ref="C18:C19"/>
    <mergeCell ref="D18:D19"/>
    <mergeCell ref="B12:B15"/>
    <mergeCell ref="C12:C15"/>
    <mergeCell ref="D12:D15"/>
    <mergeCell ref="E12:E15"/>
    <mergeCell ref="F12:F15"/>
    <mergeCell ref="B8:B11"/>
    <mergeCell ref="C8:C11"/>
    <mergeCell ref="D8:D11"/>
    <mergeCell ref="E8:E11"/>
    <mergeCell ref="F8:F11"/>
    <mergeCell ref="I4:I7"/>
    <mergeCell ref="K4:K7"/>
    <mergeCell ref="E4:E7"/>
    <mergeCell ref="E16:E17"/>
    <mergeCell ref="F16:F17"/>
    <mergeCell ref="H16:H17"/>
    <mergeCell ref="H8:H11"/>
    <mergeCell ref="K8:K11"/>
    <mergeCell ref="K12:K15"/>
    <mergeCell ref="I12:I15"/>
    <mergeCell ref="I8:I11"/>
    <mergeCell ref="H12:H15"/>
    <mergeCell ref="I16:I17"/>
    <mergeCell ref="K16:K17"/>
    <mergeCell ref="B4:B7"/>
    <mergeCell ref="C4:C7"/>
    <mergeCell ref="D4:D7"/>
    <mergeCell ref="F4:F7"/>
    <mergeCell ref="H4:H7"/>
    <mergeCell ref="K20:K23"/>
    <mergeCell ref="B38:J38"/>
    <mergeCell ref="K34:K37"/>
    <mergeCell ref="D34:D37"/>
    <mergeCell ref="C34:C37"/>
    <mergeCell ref="B34:B37"/>
    <mergeCell ref="F34:F37"/>
    <mergeCell ref="H34:H37"/>
    <mergeCell ref="I34:I37"/>
    <mergeCell ref="E34:E37"/>
    <mergeCell ref="I24:I25"/>
    <mergeCell ref="K24:K25"/>
    <mergeCell ref="H20:H23"/>
    <mergeCell ref="C20:C23"/>
    <mergeCell ref="I20:I23"/>
    <mergeCell ref="C24:C2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P37"/>
  <sheetViews>
    <sheetView showGridLines="0" topLeftCell="B1" workbookViewId="0">
      <pane xSplit="3" ySplit="3" topLeftCell="E34" activePane="bottomRight" state="frozen"/>
      <selection pane="topRight" activeCell="F1" sqref="F1"/>
      <selection pane="bottomLeft" activeCell="B4" sqref="B4"/>
      <selection pane="bottomRight" activeCell="D8" sqref="D8"/>
    </sheetView>
  </sheetViews>
  <sheetFormatPr baseColWidth="10" defaultColWidth="11.42578125" defaultRowHeight="15"/>
  <cols>
    <col min="3" max="3" width="72.85546875" style="51" customWidth="1"/>
    <col min="4" max="4" width="81.7109375" style="91" customWidth="1"/>
    <col min="5" max="5" width="4.42578125" bestFit="1" customWidth="1"/>
    <col min="6" max="6" width="6.28515625" customWidth="1"/>
    <col min="7" max="7" width="5.140625" bestFit="1" customWidth="1"/>
    <col min="8" max="8" width="4.5703125" bestFit="1" customWidth="1"/>
    <col min="9" max="9" width="5" bestFit="1" customWidth="1"/>
    <col min="10" max="10" width="4.42578125" bestFit="1" customWidth="1"/>
    <col min="11" max="11" width="5.5703125" customWidth="1"/>
    <col min="12" max="12" width="5" bestFit="1" customWidth="1"/>
    <col min="13" max="13" width="5.28515625" customWidth="1"/>
    <col min="14" max="14" width="4.5703125" bestFit="1" customWidth="1"/>
    <col min="15" max="15" width="5.140625" bestFit="1" customWidth="1"/>
    <col min="16" max="16" width="4" bestFit="1" customWidth="1"/>
  </cols>
  <sheetData>
    <row r="1" spans="3:16" ht="15.75" thickBot="1"/>
    <row r="2" spans="3:16" ht="16.5" thickTop="1" thickBot="1">
      <c r="C2" s="184" t="s">
        <v>130</v>
      </c>
      <c r="D2" s="182" t="s">
        <v>133</v>
      </c>
      <c r="E2" s="179" t="s">
        <v>251</v>
      </c>
      <c r="F2" s="180"/>
      <c r="G2" s="180"/>
      <c r="H2" s="180"/>
      <c r="I2" s="180"/>
      <c r="J2" s="180"/>
      <c r="K2" s="180"/>
      <c r="L2" s="180"/>
      <c r="M2" s="180"/>
      <c r="N2" s="180"/>
      <c r="O2" s="180"/>
      <c r="P2" s="181"/>
    </row>
    <row r="3" spans="3:16" ht="27" thickTop="1" thickBot="1">
      <c r="C3" s="185"/>
      <c r="D3" s="183"/>
      <c r="E3" s="58" t="s">
        <v>210</v>
      </c>
      <c r="F3" s="58" t="s">
        <v>211</v>
      </c>
      <c r="G3" s="58" t="s">
        <v>212</v>
      </c>
      <c r="H3" s="58" t="s">
        <v>213</v>
      </c>
      <c r="I3" s="58" t="s">
        <v>214</v>
      </c>
      <c r="J3" s="58" t="s">
        <v>215</v>
      </c>
      <c r="K3" s="58" t="s">
        <v>216</v>
      </c>
      <c r="L3" s="58" t="s">
        <v>217</v>
      </c>
      <c r="M3" s="58" t="s">
        <v>218</v>
      </c>
      <c r="N3" s="58" t="s">
        <v>219</v>
      </c>
      <c r="O3" s="58" t="s">
        <v>220</v>
      </c>
      <c r="P3" s="58" t="s">
        <v>221</v>
      </c>
    </row>
    <row r="4" spans="3:16" ht="25.5" customHeight="1" thickTop="1" thickBot="1">
      <c r="C4" s="193" t="s">
        <v>5</v>
      </c>
      <c r="D4" s="92" t="s">
        <v>140</v>
      </c>
      <c r="E4" s="5"/>
      <c r="F4" s="59"/>
      <c r="G4" s="59"/>
      <c r="H4" s="59"/>
      <c r="I4" s="59"/>
      <c r="J4" s="59"/>
      <c r="K4" s="59"/>
      <c r="L4" s="59"/>
      <c r="M4" s="59"/>
      <c r="N4" s="59"/>
      <c r="O4" s="59"/>
      <c r="P4" s="5"/>
    </row>
    <row r="5" spans="3:16" ht="25.5" customHeight="1" thickTop="1" thickBot="1">
      <c r="C5" s="194"/>
      <c r="D5" s="92" t="s">
        <v>142</v>
      </c>
      <c r="E5" s="5"/>
      <c r="F5" s="59"/>
      <c r="G5" s="59"/>
      <c r="H5" s="59"/>
      <c r="I5" s="59"/>
      <c r="J5" s="59"/>
      <c r="K5" s="59"/>
      <c r="L5" s="59"/>
      <c r="M5" s="59"/>
      <c r="N5" s="59"/>
      <c r="O5" s="59"/>
      <c r="P5" s="59"/>
    </row>
    <row r="6" spans="3:16" ht="25.5" customHeight="1" thickTop="1" thickBot="1">
      <c r="C6" s="194"/>
      <c r="D6" s="92" t="s">
        <v>143</v>
      </c>
      <c r="E6" s="5"/>
      <c r="F6" s="59"/>
      <c r="G6" s="59"/>
      <c r="H6" s="59"/>
      <c r="I6" s="59"/>
      <c r="J6" s="59"/>
      <c r="K6" s="59"/>
      <c r="L6" s="59"/>
      <c r="M6" s="59"/>
      <c r="N6" s="59"/>
      <c r="O6" s="59"/>
      <c r="P6" s="5"/>
    </row>
    <row r="7" spans="3:16" ht="16.5" customHeight="1" thickTop="1" thickBot="1">
      <c r="C7" s="195"/>
      <c r="D7" s="92" t="s">
        <v>144</v>
      </c>
      <c r="E7" s="59"/>
      <c r="F7" s="59"/>
      <c r="G7" s="59"/>
      <c r="H7" s="59"/>
      <c r="I7" s="59"/>
      <c r="J7" s="59"/>
      <c r="K7" s="59"/>
      <c r="L7" s="59"/>
      <c r="M7" s="59"/>
      <c r="N7" s="59"/>
      <c r="O7" s="59"/>
      <c r="P7" s="59"/>
    </row>
    <row r="8" spans="3:16" ht="33.75" customHeight="1" thickTop="1" thickBot="1">
      <c r="C8" s="193" t="s">
        <v>8</v>
      </c>
      <c r="D8" s="93" t="s">
        <v>149</v>
      </c>
      <c r="E8" s="59"/>
      <c r="F8" s="5"/>
      <c r="G8" s="5"/>
      <c r="H8" s="5"/>
      <c r="I8" s="5"/>
      <c r="J8" s="5"/>
      <c r="K8" s="5"/>
      <c r="L8" s="5"/>
      <c r="M8" s="5"/>
      <c r="N8" s="5"/>
      <c r="O8" s="5"/>
      <c r="P8" s="5"/>
    </row>
    <row r="9" spans="3:16" ht="27.75" customHeight="1" thickTop="1" thickBot="1">
      <c r="C9" s="194"/>
      <c r="D9" s="93" t="s">
        <v>151</v>
      </c>
      <c r="E9" s="5"/>
      <c r="F9" s="59"/>
      <c r="G9" s="5"/>
      <c r="H9" s="5"/>
      <c r="I9" s="5"/>
      <c r="J9" s="5"/>
      <c r="K9" s="5"/>
      <c r="L9" s="5"/>
      <c r="M9" s="5"/>
      <c r="N9" s="5"/>
      <c r="O9" s="5"/>
      <c r="P9" s="5"/>
    </row>
    <row r="10" spans="3:16" ht="32.25" customHeight="1" thickTop="1" thickBot="1">
      <c r="C10" s="194"/>
      <c r="D10" s="94" t="s">
        <v>143</v>
      </c>
      <c r="E10" s="5"/>
      <c r="F10" s="5"/>
      <c r="G10" s="59"/>
      <c r="H10" s="59"/>
      <c r="I10" s="59"/>
      <c r="J10" s="59"/>
      <c r="K10" s="59"/>
      <c r="L10" s="59"/>
      <c r="M10" s="59"/>
      <c r="N10" s="59"/>
      <c r="O10" s="59"/>
      <c r="P10" s="59"/>
    </row>
    <row r="11" spans="3:16" ht="27.75" customHeight="1" thickTop="1" thickBot="1">
      <c r="C11" s="195"/>
      <c r="D11" s="94" t="s">
        <v>144</v>
      </c>
      <c r="E11" s="5"/>
      <c r="F11" s="5"/>
      <c r="G11" s="59"/>
      <c r="H11" s="59"/>
      <c r="I11" s="59"/>
      <c r="J11" s="59"/>
      <c r="K11" s="59"/>
      <c r="L11" s="59"/>
      <c r="M11" s="59"/>
      <c r="N11" s="59"/>
      <c r="O11" s="59"/>
      <c r="P11" s="59"/>
    </row>
    <row r="12" spans="3:16" ht="25.5" customHeight="1" thickTop="1" thickBot="1">
      <c r="C12" s="193" t="s">
        <v>12</v>
      </c>
      <c r="D12" s="95" t="s">
        <v>155</v>
      </c>
      <c r="E12" s="5"/>
      <c r="F12" s="59"/>
      <c r="G12" s="5"/>
      <c r="H12" s="5"/>
      <c r="I12" s="5"/>
      <c r="J12" s="5"/>
      <c r="K12" s="5"/>
      <c r="L12" s="5"/>
      <c r="M12" s="5"/>
      <c r="N12" s="5"/>
      <c r="O12" s="5"/>
      <c r="P12" s="5"/>
    </row>
    <row r="13" spans="3:16" ht="22.5" customHeight="1" thickTop="1" thickBot="1">
      <c r="C13" s="194"/>
      <c r="D13" s="95" t="s">
        <v>157</v>
      </c>
      <c r="E13" s="5"/>
      <c r="F13" s="59"/>
      <c r="G13" s="5"/>
      <c r="H13" s="5"/>
      <c r="I13" s="5"/>
      <c r="J13" s="5"/>
      <c r="K13" s="5"/>
      <c r="L13" s="5"/>
      <c r="M13" s="5"/>
      <c r="N13" s="5"/>
      <c r="O13" s="5"/>
      <c r="P13" s="5"/>
    </row>
    <row r="14" spans="3:16" ht="29.25" customHeight="1" thickTop="1" thickBot="1">
      <c r="C14" s="194"/>
      <c r="D14" s="95" t="s">
        <v>158</v>
      </c>
      <c r="E14" s="5"/>
      <c r="F14" s="5"/>
      <c r="G14" s="59"/>
      <c r="H14" s="5"/>
      <c r="I14" s="5"/>
      <c r="J14" s="5"/>
      <c r="K14" s="5"/>
      <c r="L14" s="5"/>
      <c r="M14" s="5"/>
      <c r="N14" s="5"/>
      <c r="O14" s="5"/>
      <c r="P14" s="5"/>
    </row>
    <row r="15" spans="3:16" ht="30.75" customHeight="1" thickTop="1" thickBot="1">
      <c r="C15" s="195"/>
      <c r="D15" s="95" t="s">
        <v>159</v>
      </c>
      <c r="E15" s="5"/>
      <c r="F15" s="5"/>
      <c r="G15" s="59"/>
      <c r="H15" s="5"/>
      <c r="I15" s="5"/>
      <c r="J15" s="5"/>
      <c r="K15" s="5"/>
      <c r="L15" s="5"/>
      <c r="M15" s="5"/>
      <c r="N15" s="5"/>
      <c r="O15" s="5"/>
      <c r="P15" s="5"/>
    </row>
    <row r="16" spans="3:16" ht="35.25" customHeight="1" thickTop="1" thickBot="1">
      <c r="C16" s="186" t="s">
        <v>160</v>
      </c>
      <c r="D16" s="97" t="s">
        <v>164</v>
      </c>
      <c r="E16" s="59"/>
      <c r="F16" s="59"/>
      <c r="G16" s="59"/>
      <c r="H16" s="59"/>
      <c r="I16" s="59"/>
      <c r="J16" s="59"/>
      <c r="K16" s="5"/>
      <c r="L16" s="5"/>
      <c r="M16" s="5"/>
      <c r="N16" s="5"/>
      <c r="O16" s="5"/>
      <c r="P16" s="5"/>
    </row>
    <row r="17" spans="3:16" ht="35.25" customHeight="1" thickTop="1" thickBot="1">
      <c r="C17" s="186"/>
      <c r="D17" s="93" t="s">
        <v>166</v>
      </c>
      <c r="E17" s="5"/>
      <c r="F17" s="5"/>
      <c r="G17" s="5"/>
      <c r="H17" s="59"/>
      <c r="I17" s="59"/>
      <c r="J17" s="59"/>
      <c r="K17" s="5"/>
      <c r="L17" s="5"/>
      <c r="M17" s="5"/>
      <c r="N17" s="5"/>
      <c r="O17" s="5"/>
      <c r="P17" s="5"/>
    </row>
    <row r="18" spans="3:16" ht="96" customHeight="1" thickTop="1" thickBot="1">
      <c r="C18" s="186" t="s">
        <v>222</v>
      </c>
      <c r="D18" s="187" t="s">
        <v>223</v>
      </c>
      <c r="E18" s="59"/>
      <c r="F18" s="5"/>
      <c r="G18" s="5"/>
      <c r="H18" s="5"/>
      <c r="I18" s="5"/>
      <c r="J18" s="5"/>
      <c r="K18" s="5"/>
      <c r="L18" s="5"/>
      <c r="M18" s="5"/>
      <c r="N18" s="5"/>
      <c r="O18" s="5"/>
      <c r="P18" s="5"/>
    </row>
    <row r="19" spans="3:16" ht="49.5" customHeight="1" thickTop="1" thickBot="1">
      <c r="C19" s="186"/>
      <c r="D19" s="188"/>
      <c r="E19" s="5"/>
      <c r="F19" s="5"/>
      <c r="G19" s="5"/>
      <c r="H19" s="59"/>
      <c r="I19" s="5"/>
      <c r="J19" s="5"/>
      <c r="K19" s="5"/>
      <c r="L19" s="5"/>
      <c r="M19" s="5"/>
      <c r="N19" s="5"/>
      <c r="O19" s="5"/>
      <c r="P19" s="5"/>
    </row>
    <row r="20" spans="3:16" ht="48" customHeight="1" thickTop="1" thickBot="1">
      <c r="C20" s="186" t="s">
        <v>27</v>
      </c>
      <c r="D20" s="187" t="s">
        <v>224</v>
      </c>
      <c r="E20" s="5"/>
      <c r="F20" s="5"/>
      <c r="G20" s="5"/>
      <c r="H20" s="5"/>
      <c r="I20" s="59"/>
      <c r="J20" s="59"/>
      <c r="K20" s="59"/>
      <c r="L20" s="5"/>
      <c r="M20" s="5"/>
      <c r="N20" s="5"/>
      <c r="O20" s="5"/>
      <c r="P20" s="5"/>
    </row>
    <row r="21" spans="3:16" ht="26.25" customHeight="1" thickTop="1" thickBot="1">
      <c r="C21" s="186"/>
      <c r="D21" s="198"/>
      <c r="E21" s="5"/>
      <c r="F21" s="5"/>
      <c r="G21" s="5"/>
      <c r="H21" s="59"/>
      <c r="I21" s="59"/>
      <c r="J21" s="59"/>
      <c r="K21" s="5"/>
      <c r="L21" s="5"/>
      <c r="M21" s="5"/>
      <c r="N21" s="5"/>
      <c r="O21" s="5"/>
      <c r="P21" s="5"/>
    </row>
    <row r="22" spans="3:16" ht="46.5" customHeight="1" thickTop="1" thickBot="1">
      <c r="C22" s="196" t="s">
        <v>225</v>
      </c>
      <c r="D22" s="95" t="s">
        <v>226</v>
      </c>
      <c r="E22" s="5"/>
      <c r="F22" s="5"/>
      <c r="G22" s="5"/>
      <c r="H22" s="5"/>
      <c r="I22" s="5"/>
      <c r="J22" s="59"/>
      <c r="K22" s="5"/>
      <c r="L22" s="5"/>
      <c r="M22" s="5"/>
      <c r="N22" s="5"/>
      <c r="O22" s="5"/>
      <c r="P22" s="5"/>
    </row>
    <row r="23" spans="3:16" ht="46.5" customHeight="1" thickTop="1" thickBot="1">
      <c r="C23" s="197"/>
      <c r="D23" s="95" t="s">
        <v>186</v>
      </c>
      <c r="E23" s="5"/>
      <c r="F23" s="5"/>
      <c r="G23" s="5"/>
      <c r="H23" s="5"/>
      <c r="I23" s="5"/>
      <c r="J23" s="5"/>
      <c r="K23" s="59"/>
      <c r="L23" s="59"/>
      <c r="M23" s="59"/>
      <c r="N23" s="5"/>
      <c r="O23" s="5"/>
      <c r="P23" s="5"/>
    </row>
    <row r="24" spans="3:16" ht="25.5" customHeight="1" thickTop="1" thickBot="1">
      <c r="C24" s="193" t="s">
        <v>25</v>
      </c>
      <c r="D24" s="189" t="s">
        <v>227</v>
      </c>
      <c r="E24" s="5"/>
      <c r="F24" s="5"/>
      <c r="G24" s="5"/>
      <c r="H24" s="5"/>
      <c r="I24" s="5"/>
      <c r="J24" s="5"/>
      <c r="K24" s="5"/>
      <c r="L24" s="5"/>
      <c r="M24" s="5"/>
      <c r="N24" s="59"/>
      <c r="O24" s="5"/>
      <c r="P24" s="5"/>
    </row>
    <row r="25" spans="3:16" ht="25.5" customHeight="1" thickTop="1" thickBot="1">
      <c r="C25" s="194"/>
      <c r="D25" s="190"/>
      <c r="E25" s="5"/>
      <c r="F25" s="59"/>
      <c r="G25" s="5"/>
      <c r="H25" s="5"/>
      <c r="I25" s="5"/>
      <c r="J25" s="5"/>
      <c r="K25" s="5"/>
      <c r="L25" s="5"/>
      <c r="M25" s="5"/>
      <c r="N25" s="5"/>
      <c r="O25" s="5"/>
      <c r="P25" s="5"/>
    </row>
    <row r="26" spans="3:16" ht="25.5" customHeight="1" thickTop="1" thickBot="1">
      <c r="C26" s="194"/>
      <c r="D26" s="190"/>
      <c r="E26" s="5"/>
      <c r="F26" s="5"/>
      <c r="G26" s="59"/>
      <c r="H26" s="59"/>
      <c r="I26" s="59"/>
      <c r="J26" s="59"/>
      <c r="K26" s="5"/>
      <c r="L26" s="5"/>
      <c r="M26" s="5"/>
      <c r="N26" s="5"/>
      <c r="O26" s="5"/>
      <c r="P26" s="5"/>
    </row>
    <row r="27" spans="3:16" ht="25.5" customHeight="1" thickTop="1" thickBot="1">
      <c r="C27" s="194"/>
      <c r="D27" s="190"/>
      <c r="E27" s="5"/>
      <c r="F27" s="5"/>
      <c r="G27" s="5"/>
      <c r="H27" s="5"/>
      <c r="I27" s="5"/>
      <c r="J27" s="5"/>
      <c r="K27" s="59"/>
      <c r="L27" s="5"/>
      <c r="M27" s="5"/>
      <c r="N27" s="5"/>
      <c r="O27" s="5"/>
      <c r="P27" s="5"/>
    </row>
    <row r="28" spans="3:16" ht="25.5" customHeight="1" thickTop="1" thickBot="1">
      <c r="C28" s="195"/>
      <c r="D28" s="188"/>
      <c r="E28" s="5"/>
      <c r="F28" s="5"/>
      <c r="G28" s="5"/>
      <c r="H28" s="5"/>
      <c r="I28" s="5"/>
      <c r="J28" s="5"/>
      <c r="K28" s="5"/>
      <c r="L28" s="59"/>
      <c r="M28" s="5"/>
      <c r="N28" s="5"/>
      <c r="O28" s="5"/>
      <c r="P28" s="5"/>
    </row>
    <row r="29" spans="3:16" ht="16.5" customHeight="1" thickTop="1" thickBot="1">
      <c r="C29" s="193" t="s">
        <v>32</v>
      </c>
      <c r="D29" s="94" t="s">
        <v>198</v>
      </c>
      <c r="E29" s="5"/>
      <c r="F29" s="5"/>
      <c r="G29" s="5"/>
      <c r="H29" s="5"/>
      <c r="I29" s="5"/>
      <c r="J29" s="5"/>
      <c r="K29" s="5"/>
      <c r="L29" s="5"/>
      <c r="M29" s="59"/>
      <c r="N29" s="5"/>
      <c r="O29" s="5"/>
      <c r="P29" s="5"/>
    </row>
    <row r="30" spans="3:16" ht="25.5" customHeight="1" thickTop="1" thickBot="1">
      <c r="C30" s="194"/>
      <c r="D30" s="94" t="s">
        <v>200</v>
      </c>
      <c r="E30" s="5"/>
      <c r="F30" s="5"/>
      <c r="G30" s="5"/>
      <c r="H30" s="5"/>
      <c r="I30" s="5"/>
      <c r="J30" s="5"/>
      <c r="K30" s="5"/>
      <c r="L30" s="5"/>
      <c r="M30" s="5"/>
      <c r="N30" s="59"/>
      <c r="O30" s="5"/>
      <c r="P30" s="5"/>
    </row>
    <row r="31" spans="3:16" ht="16.5" customHeight="1" thickTop="1" thickBot="1">
      <c r="C31" s="194"/>
      <c r="D31" s="94" t="s">
        <v>201</v>
      </c>
      <c r="E31" s="5"/>
      <c r="F31" s="5"/>
      <c r="G31" s="5"/>
      <c r="H31" s="5"/>
      <c r="I31" s="5"/>
      <c r="J31" s="5"/>
      <c r="K31" s="5"/>
      <c r="L31" s="5"/>
      <c r="M31" s="5"/>
      <c r="N31" s="5"/>
      <c r="O31" s="59"/>
      <c r="P31" s="5"/>
    </row>
    <row r="32" spans="3:16" ht="16.5" customHeight="1" thickTop="1" thickBot="1">
      <c r="C32" s="195"/>
      <c r="D32" s="94" t="s">
        <v>202</v>
      </c>
      <c r="E32" s="5"/>
      <c r="F32" s="59"/>
      <c r="G32" s="5"/>
      <c r="H32" s="5"/>
      <c r="I32" s="5"/>
      <c r="J32" s="5"/>
      <c r="K32" s="5"/>
      <c r="L32" s="5"/>
      <c r="M32" s="5"/>
      <c r="N32" s="5"/>
      <c r="O32" s="5"/>
      <c r="P32" s="5"/>
    </row>
    <row r="33" spans="3:16" ht="35.25" customHeight="1" thickTop="1" thickBot="1">
      <c r="C33" s="186" t="s">
        <v>30</v>
      </c>
      <c r="D33" s="187" t="s">
        <v>228</v>
      </c>
      <c r="E33" s="5"/>
      <c r="F33" s="5"/>
      <c r="G33" s="59"/>
      <c r="H33" s="5"/>
      <c r="I33" s="5"/>
      <c r="J33" s="5"/>
      <c r="K33" s="5"/>
      <c r="L33" s="5"/>
      <c r="M33" s="5"/>
      <c r="N33" s="5"/>
      <c r="O33" s="5"/>
      <c r="P33" s="5"/>
    </row>
    <row r="34" spans="3:16" ht="35.25" customHeight="1" thickTop="1" thickBot="1">
      <c r="C34" s="186"/>
      <c r="D34" s="191"/>
      <c r="E34" s="5"/>
      <c r="F34" s="5"/>
      <c r="G34" s="5"/>
      <c r="H34" s="59"/>
      <c r="I34" s="59"/>
      <c r="J34" s="59"/>
      <c r="K34" s="59"/>
      <c r="L34" s="59"/>
      <c r="M34" s="59"/>
      <c r="N34" s="59"/>
      <c r="O34" s="59"/>
      <c r="P34" s="5"/>
    </row>
    <row r="35" spans="3:16" ht="35.25" customHeight="1" thickTop="1" thickBot="1">
      <c r="C35" s="186"/>
      <c r="D35" s="191"/>
      <c r="E35" s="5"/>
      <c r="F35" s="5"/>
      <c r="G35" s="5"/>
      <c r="H35" s="5"/>
      <c r="I35" s="5"/>
      <c r="J35" s="5"/>
      <c r="K35" s="5"/>
      <c r="L35" s="5"/>
      <c r="M35" s="5"/>
      <c r="N35" s="5"/>
      <c r="O35" s="5"/>
      <c r="P35" s="59"/>
    </row>
    <row r="36" spans="3:16" ht="35.25" customHeight="1" thickTop="1" thickBot="1">
      <c r="C36" s="186"/>
      <c r="D36" s="192"/>
      <c r="E36" s="5"/>
      <c r="F36" s="5"/>
      <c r="G36" s="59"/>
      <c r="H36" s="5"/>
      <c r="I36" s="5"/>
      <c r="J36" s="5"/>
      <c r="K36" s="5"/>
      <c r="L36" s="5"/>
      <c r="M36" s="5"/>
      <c r="N36" s="5"/>
      <c r="O36" s="5"/>
      <c r="P36" s="5"/>
    </row>
    <row r="37" spans="3:16" ht="15.75" thickTop="1">
      <c r="C37"/>
      <c r="D37" s="101"/>
    </row>
  </sheetData>
  <mergeCells count="17">
    <mergeCell ref="D24:D28"/>
    <mergeCell ref="D33:D36"/>
    <mergeCell ref="C12:C15"/>
    <mergeCell ref="C8:C11"/>
    <mergeCell ref="C4:C7"/>
    <mergeCell ref="C20:C21"/>
    <mergeCell ref="C22:C23"/>
    <mergeCell ref="C24:C28"/>
    <mergeCell ref="C29:C32"/>
    <mergeCell ref="C33:C36"/>
    <mergeCell ref="D20:D21"/>
    <mergeCell ref="E2:P2"/>
    <mergeCell ref="D2:D3"/>
    <mergeCell ref="C2:C3"/>
    <mergeCell ref="C16:C17"/>
    <mergeCell ref="C18:C19"/>
    <mergeCell ref="D18: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39"/>
  <sheetViews>
    <sheetView showGridLines="0" topLeftCell="A31" workbookViewId="0">
      <selection activeCell="G2" sqref="G2:R2"/>
    </sheetView>
  </sheetViews>
  <sheetFormatPr baseColWidth="10" defaultColWidth="11.42578125" defaultRowHeight="15"/>
  <cols>
    <col min="2" max="2" width="41.28515625" style="51" customWidth="1"/>
    <col min="3" max="3" width="45.42578125" style="91" customWidth="1"/>
    <col min="4" max="4" width="13.42578125" style="52" customWidth="1"/>
    <col min="5" max="5" width="13.42578125" style="49" customWidth="1"/>
    <col min="6" max="6" width="22.28515625" style="49" customWidth="1"/>
    <col min="7" max="7" width="17.5703125" style="1" customWidth="1"/>
    <col min="8" max="8" width="12.85546875" style="1" customWidth="1"/>
    <col min="9" max="9" width="13.28515625" style="1" customWidth="1"/>
    <col min="10" max="10" width="13.85546875" style="1" customWidth="1"/>
    <col min="11" max="11" width="12.7109375" style="1" customWidth="1"/>
    <col min="12" max="12" width="12.140625" style="1" customWidth="1"/>
    <col min="13" max="13" width="12.28515625" style="1" customWidth="1"/>
    <col min="14" max="14" width="12.140625" style="1" customWidth="1"/>
    <col min="15" max="15" width="12.5703125" style="1" customWidth="1"/>
    <col min="16" max="16" width="13.42578125" style="1" customWidth="1"/>
    <col min="17" max="17" width="16" style="1" customWidth="1"/>
    <col min="18" max="18" width="14.7109375" customWidth="1"/>
  </cols>
  <sheetData>
    <row r="1" spans="2:18" ht="15.75" thickBot="1"/>
    <row r="2" spans="2:18" ht="15.75" customHeight="1" thickTop="1" thickBot="1">
      <c r="B2" s="108"/>
      <c r="C2" s="108"/>
      <c r="D2" s="108"/>
      <c r="E2" s="108"/>
      <c r="F2" s="108"/>
      <c r="G2" s="202" t="s">
        <v>231</v>
      </c>
      <c r="H2" s="202"/>
      <c r="I2" s="202"/>
      <c r="J2" s="202"/>
      <c r="K2" s="202"/>
      <c r="L2" s="202"/>
      <c r="M2" s="202"/>
      <c r="N2" s="202"/>
      <c r="O2" s="202"/>
      <c r="P2" s="202"/>
      <c r="Q2" s="202"/>
      <c r="R2" s="202"/>
    </row>
    <row r="3" spans="2:18" ht="31.5" thickTop="1" thickBot="1">
      <c r="B3" s="55" t="s">
        <v>130</v>
      </c>
      <c r="C3" s="103" t="s">
        <v>133</v>
      </c>
      <c r="D3" s="56" t="s">
        <v>229</v>
      </c>
      <c r="E3" s="99" t="s">
        <v>230</v>
      </c>
      <c r="F3" s="106" t="s">
        <v>248</v>
      </c>
      <c r="G3" s="200">
        <v>2026</v>
      </c>
      <c r="H3" s="200"/>
      <c r="I3" s="200"/>
      <c r="J3" s="200"/>
      <c r="K3" s="200"/>
      <c r="L3" s="200"/>
      <c r="M3" s="200"/>
      <c r="N3" s="200"/>
      <c r="O3" s="200"/>
      <c r="P3" s="200"/>
      <c r="Q3" s="200"/>
      <c r="R3" s="201"/>
    </row>
    <row r="4" spans="2:18" ht="15.75" customHeight="1" thickTop="1" thickBot="1">
      <c r="B4" s="160" t="s">
        <v>137</v>
      </c>
      <c r="C4" s="104" t="s">
        <v>140</v>
      </c>
      <c r="D4" s="98">
        <v>2.5</v>
      </c>
      <c r="E4" s="107"/>
      <c r="F4" s="203">
        <f>(E5+E6+E7)/100</f>
        <v>0</v>
      </c>
      <c r="G4" s="109" t="s">
        <v>232</v>
      </c>
      <c r="H4" s="110" t="s">
        <v>233</v>
      </c>
      <c r="I4" s="110" t="s">
        <v>234</v>
      </c>
      <c r="J4" s="110" t="s">
        <v>235</v>
      </c>
      <c r="K4" s="110" t="s">
        <v>236</v>
      </c>
      <c r="L4" s="110" t="s">
        <v>237</v>
      </c>
      <c r="M4" s="110" t="s">
        <v>238</v>
      </c>
      <c r="N4" s="110" t="s">
        <v>239</v>
      </c>
      <c r="O4" s="110" t="s">
        <v>240</v>
      </c>
      <c r="P4" s="110" t="s">
        <v>241</v>
      </c>
      <c r="Q4" s="110" t="s">
        <v>242</v>
      </c>
      <c r="R4" s="111" t="s">
        <v>243</v>
      </c>
    </row>
    <row r="5" spans="2:18" ht="15.75" customHeight="1" thickTop="1" thickBot="1">
      <c r="B5" s="166"/>
      <c r="C5" s="104" t="s">
        <v>142</v>
      </c>
      <c r="D5" s="98">
        <v>2.5</v>
      </c>
      <c r="E5" s="53"/>
      <c r="F5" s="151"/>
      <c r="G5" s="2"/>
      <c r="H5" s="2"/>
      <c r="I5" s="2"/>
      <c r="J5" s="2"/>
      <c r="K5" s="2"/>
      <c r="L5" s="2"/>
      <c r="M5" s="2"/>
      <c r="N5" s="2"/>
      <c r="O5" s="2"/>
      <c r="P5" s="2"/>
      <c r="Q5" s="2"/>
      <c r="R5" s="5"/>
    </row>
    <row r="6" spans="2:18" ht="31.5" customHeight="1" thickTop="1" thickBot="1">
      <c r="B6" s="166"/>
      <c r="C6" s="104" t="s">
        <v>143</v>
      </c>
      <c r="D6" s="98">
        <v>2.5</v>
      </c>
      <c r="E6" s="53"/>
      <c r="F6" s="151"/>
      <c r="G6" s="2"/>
      <c r="H6" s="2"/>
      <c r="I6" s="2"/>
      <c r="J6" s="2"/>
      <c r="K6" s="2"/>
      <c r="L6" s="2"/>
      <c r="M6" s="2"/>
      <c r="N6" s="2"/>
      <c r="O6" s="2"/>
      <c r="P6" s="2"/>
      <c r="Q6" s="2"/>
      <c r="R6" s="5"/>
    </row>
    <row r="7" spans="2:18" ht="21" customHeight="1" thickTop="1" thickBot="1">
      <c r="B7" s="166"/>
      <c r="C7" s="104" t="s">
        <v>144</v>
      </c>
      <c r="D7" s="98">
        <v>2.5</v>
      </c>
      <c r="E7" s="53"/>
      <c r="F7" s="204"/>
      <c r="G7" s="3"/>
      <c r="H7" s="3"/>
      <c r="I7" s="3"/>
      <c r="J7" s="3"/>
      <c r="K7" s="3"/>
      <c r="L7" s="3"/>
      <c r="M7" s="3"/>
      <c r="N7" s="3"/>
      <c r="O7" s="3"/>
      <c r="P7" s="3"/>
      <c r="Q7" s="3"/>
      <c r="R7" s="5"/>
    </row>
    <row r="8" spans="2:18" ht="16.5" customHeight="1" thickTop="1" thickBot="1">
      <c r="B8" s="156" t="s">
        <v>146</v>
      </c>
      <c r="C8" s="94" t="s">
        <v>149</v>
      </c>
      <c r="D8" s="98">
        <v>5</v>
      </c>
      <c r="E8" s="53"/>
      <c r="F8" s="199">
        <f>(E8+E9+E10+E11)/100</f>
        <v>0</v>
      </c>
      <c r="G8" s="3"/>
      <c r="H8" s="3"/>
      <c r="I8" s="3"/>
      <c r="J8" s="3"/>
      <c r="K8" s="3"/>
      <c r="L8" s="3"/>
      <c r="M8" s="3"/>
      <c r="N8" s="3"/>
      <c r="O8" s="3"/>
      <c r="P8" s="3"/>
      <c r="Q8" s="3"/>
      <c r="R8" s="5"/>
    </row>
    <row r="9" spans="2:18" ht="29.25" customHeight="1" thickTop="1" thickBot="1">
      <c r="B9" s="156"/>
      <c r="C9" s="94" t="s">
        <v>151</v>
      </c>
      <c r="D9" s="98">
        <v>5</v>
      </c>
      <c r="E9" s="53"/>
      <c r="F9" s="151"/>
      <c r="G9" s="3"/>
      <c r="H9" s="3"/>
      <c r="I9" s="3"/>
      <c r="J9" s="3"/>
      <c r="K9" s="3"/>
      <c r="L9" s="3"/>
      <c r="M9" s="3"/>
      <c r="N9" s="3"/>
      <c r="O9" s="3"/>
      <c r="P9" s="3"/>
      <c r="Q9" s="3"/>
      <c r="R9" s="5"/>
    </row>
    <row r="10" spans="2:18" ht="18.75" customHeight="1" thickTop="1" thickBot="1">
      <c r="B10" s="156"/>
      <c r="C10" s="94" t="s">
        <v>143</v>
      </c>
      <c r="D10" s="98">
        <v>5</v>
      </c>
      <c r="E10" s="53"/>
      <c r="F10" s="151"/>
      <c r="G10" s="3"/>
      <c r="H10" s="3"/>
      <c r="I10" s="3"/>
      <c r="J10" s="3"/>
      <c r="K10" s="3"/>
      <c r="L10" s="3"/>
      <c r="M10" s="3"/>
      <c r="N10" s="3"/>
      <c r="O10" s="3"/>
      <c r="P10" s="3"/>
      <c r="Q10" s="3"/>
      <c r="R10" s="5"/>
    </row>
    <row r="11" spans="2:18" ht="16.5" thickTop="1" thickBot="1">
      <c r="B11" s="156"/>
      <c r="C11" s="94" t="s">
        <v>144</v>
      </c>
      <c r="D11" s="98">
        <v>5</v>
      </c>
      <c r="E11" s="53"/>
      <c r="F11" s="151"/>
      <c r="G11" s="3"/>
      <c r="H11" s="3"/>
      <c r="I11" s="3"/>
      <c r="J11" s="3"/>
      <c r="K11" s="3"/>
      <c r="L11" s="3"/>
      <c r="M11" s="3"/>
      <c r="N11" s="3"/>
      <c r="O11" s="3"/>
      <c r="P11" s="3"/>
      <c r="Q11" s="3"/>
      <c r="R11" s="5"/>
    </row>
    <row r="12" spans="2:18" ht="26.25" customHeight="1" thickTop="1" thickBot="1">
      <c r="B12" s="160" t="s">
        <v>152</v>
      </c>
      <c r="C12" s="96" t="s">
        <v>155</v>
      </c>
      <c r="D12" s="98">
        <v>2.5</v>
      </c>
      <c r="E12" s="53"/>
      <c r="F12" s="151">
        <f>(E12+E13+E14+E15)*100</f>
        <v>0</v>
      </c>
      <c r="G12" s="3"/>
      <c r="H12" s="3"/>
      <c r="I12" s="3"/>
      <c r="J12" s="3"/>
      <c r="K12" s="3"/>
      <c r="L12" s="3"/>
      <c r="M12" s="3"/>
      <c r="N12" s="3"/>
      <c r="O12" s="3"/>
      <c r="P12" s="3"/>
      <c r="Q12" s="3"/>
      <c r="R12" s="5"/>
    </row>
    <row r="13" spans="2:18" ht="16.5" customHeight="1" thickTop="1" thickBot="1">
      <c r="B13" s="166"/>
      <c r="C13" s="96" t="s">
        <v>157</v>
      </c>
      <c r="D13" s="98">
        <v>2.5</v>
      </c>
      <c r="E13" s="53"/>
      <c r="F13" s="151"/>
      <c r="G13" s="3"/>
      <c r="H13" s="3"/>
      <c r="I13" s="3"/>
      <c r="J13" s="3"/>
      <c r="K13" s="3"/>
      <c r="L13" s="3"/>
      <c r="M13" s="3"/>
      <c r="N13" s="3"/>
      <c r="O13" s="3"/>
      <c r="P13" s="3"/>
      <c r="Q13" s="3"/>
      <c r="R13" s="5"/>
    </row>
    <row r="14" spans="2:18" ht="16.5" thickTop="1" thickBot="1">
      <c r="B14" s="166"/>
      <c r="C14" s="96" t="s">
        <v>158</v>
      </c>
      <c r="D14" s="98">
        <v>2.5</v>
      </c>
      <c r="E14" s="53"/>
      <c r="F14" s="151"/>
      <c r="G14" s="2"/>
      <c r="H14" s="2"/>
      <c r="I14" s="2"/>
      <c r="J14" s="2"/>
      <c r="K14" s="2"/>
      <c r="L14" s="2"/>
      <c r="M14" s="2"/>
      <c r="N14" s="2"/>
      <c r="O14" s="2"/>
      <c r="P14" s="2"/>
      <c r="Q14" s="2"/>
      <c r="R14" s="5"/>
    </row>
    <row r="15" spans="2:18" ht="16.5" thickTop="1" thickBot="1">
      <c r="B15" s="167"/>
      <c r="C15" s="96" t="s">
        <v>159</v>
      </c>
      <c r="D15" s="98">
        <v>2.5</v>
      </c>
      <c r="E15" s="53"/>
      <c r="F15" s="151"/>
      <c r="G15" s="3"/>
      <c r="H15" s="3"/>
      <c r="I15" s="3"/>
      <c r="J15" s="3"/>
      <c r="K15" s="3"/>
      <c r="L15" s="3"/>
      <c r="M15" s="3"/>
      <c r="N15" s="3"/>
      <c r="O15" s="3"/>
      <c r="P15" s="3"/>
      <c r="Q15" s="3"/>
      <c r="R15" s="5"/>
    </row>
    <row r="16" spans="2:18" ht="37.5" customHeight="1" thickTop="1" thickBot="1">
      <c r="B16" s="160" t="s">
        <v>161</v>
      </c>
      <c r="C16" s="105" t="s">
        <v>164</v>
      </c>
      <c r="D16" s="57">
        <v>2.5</v>
      </c>
      <c r="E16" s="53"/>
      <c r="F16" s="151">
        <f>(E17+E18+E19+E20+E21)/100</f>
        <v>0</v>
      </c>
      <c r="G16" s="3"/>
      <c r="H16" s="3"/>
      <c r="I16" s="3"/>
      <c r="J16" s="3"/>
      <c r="K16" s="3"/>
      <c r="L16" s="3"/>
      <c r="M16" s="3"/>
      <c r="N16" s="3"/>
      <c r="O16" s="3"/>
      <c r="P16" s="3"/>
      <c r="Q16" s="3"/>
      <c r="R16" s="5"/>
    </row>
    <row r="17" spans="2:18" ht="26.25" customHeight="1" thickTop="1" thickBot="1">
      <c r="B17" s="166"/>
      <c r="C17" s="94" t="s">
        <v>166</v>
      </c>
      <c r="D17" s="57">
        <v>2.5</v>
      </c>
      <c r="E17" s="57"/>
      <c r="F17" s="151"/>
      <c r="G17" s="2"/>
      <c r="H17" s="2"/>
      <c r="I17" s="2"/>
      <c r="J17" s="2"/>
      <c r="K17" s="2"/>
      <c r="L17" s="2"/>
      <c r="M17" s="2"/>
      <c r="N17" s="2"/>
      <c r="O17" s="2"/>
      <c r="P17" s="2"/>
      <c r="Q17" s="2"/>
      <c r="R17" s="5"/>
    </row>
    <row r="18" spans="2:18" ht="37.5" customHeight="1" thickTop="1" thickBot="1">
      <c r="B18" s="156" t="s">
        <v>167</v>
      </c>
      <c r="C18" s="94" t="s">
        <v>169</v>
      </c>
      <c r="D18" s="57">
        <v>5</v>
      </c>
      <c r="E18" s="57"/>
      <c r="F18" s="151">
        <f>(E18+E19)/100</f>
        <v>0</v>
      </c>
      <c r="G18" s="2"/>
      <c r="H18" s="2"/>
      <c r="I18" s="2"/>
      <c r="J18" s="2"/>
      <c r="K18" s="2"/>
      <c r="L18" s="2"/>
      <c r="M18" s="2"/>
      <c r="N18" s="2"/>
      <c r="O18" s="2"/>
      <c r="P18" s="2"/>
      <c r="Q18" s="2"/>
      <c r="R18" s="5"/>
    </row>
    <row r="19" spans="2:18" ht="37.5" customHeight="1" thickTop="1" thickBot="1">
      <c r="B19" s="156"/>
      <c r="C19" s="94" t="s">
        <v>171</v>
      </c>
      <c r="D19" s="57">
        <v>5</v>
      </c>
      <c r="E19" s="57"/>
      <c r="F19" s="151"/>
      <c r="G19" s="3"/>
      <c r="H19" s="3"/>
      <c r="I19" s="3"/>
      <c r="J19" s="3"/>
      <c r="K19" s="3"/>
      <c r="L19" s="3"/>
      <c r="M19" s="3"/>
      <c r="N19" s="3"/>
      <c r="O19" s="3"/>
      <c r="P19" s="3"/>
      <c r="Q19" s="3"/>
      <c r="R19" s="5"/>
    </row>
    <row r="20" spans="2:18" ht="25.5" customHeight="1" thickTop="1" thickBot="1">
      <c r="B20" s="160" t="s">
        <v>172</v>
      </c>
      <c r="C20" s="104" t="s">
        <v>175</v>
      </c>
      <c r="D20" s="176">
        <v>5</v>
      </c>
      <c r="E20" s="57"/>
      <c r="F20" s="150">
        <f>(E20+E21+E22+E23)/100</f>
        <v>0</v>
      </c>
      <c r="G20" s="3"/>
      <c r="H20" s="3"/>
      <c r="I20" s="3"/>
      <c r="J20" s="3"/>
      <c r="K20" s="3"/>
      <c r="L20" s="3"/>
      <c r="M20" s="3"/>
      <c r="N20" s="3"/>
      <c r="O20" s="3"/>
      <c r="P20" s="3"/>
      <c r="Q20" s="3"/>
      <c r="R20" s="5"/>
    </row>
    <row r="21" spans="2:18" ht="16.5" thickTop="1" thickBot="1">
      <c r="B21" s="166"/>
      <c r="C21" s="104" t="s">
        <v>177</v>
      </c>
      <c r="D21" s="177"/>
      <c r="E21" s="57"/>
      <c r="F21" s="151"/>
      <c r="G21" s="3"/>
      <c r="H21" s="3"/>
      <c r="I21" s="3"/>
      <c r="J21" s="3"/>
      <c r="K21" s="3"/>
      <c r="L21" s="3"/>
      <c r="M21" s="3"/>
      <c r="N21" s="3"/>
      <c r="O21" s="3"/>
      <c r="P21" s="3"/>
      <c r="Q21" s="3"/>
      <c r="R21" s="5"/>
    </row>
    <row r="22" spans="2:18" ht="25.5" customHeight="1" thickTop="1" thickBot="1">
      <c r="B22" s="166"/>
      <c r="C22" s="94" t="s">
        <v>178</v>
      </c>
      <c r="D22" s="177"/>
      <c r="E22" s="57"/>
      <c r="F22" s="151"/>
      <c r="G22" s="3"/>
      <c r="H22" s="3"/>
      <c r="I22" s="3"/>
      <c r="J22" s="3"/>
      <c r="K22" s="3"/>
      <c r="L22" s="3"/>
      <c r="M22" s="3"/>
      <c r="N22" s="3"/>
      <c r="O22" s="3"/>
      <c r="P22" s="3"/>
      <c r="Q22" s="3"/>
      <c r="R22" s="5"/>
    </row>
    <row r="23" spans="2:18" ht="25.5" customHeight="1" thickTop="1" thickBot="1">
      <c r="B23" s="167"/>
      <c r="C23" s="105" t="s">
        <v>179</v>
      </c>
      <c r="D23" s="178"/>
      <c r="E23" s="57"/>
      <c r="F23" s="152"/>
      <c r="G23" s="3"/>
      <c r="H23" s="3"/>
      <c r="I23" s="3"/>
      <c r="J23" s="3"/>
      <c r="K23" s="3"/>
      <c r="L23" s="3"/>
      <c r="M23" s="3"/>
      <c r="N23" s="3"/>
      <c r="O23" s="3"/>
      <c r="P23" s="3"/>
      <c r="Q23" s="3"/>
      <c r="R23" s="5"/>
    </row>
    <row r="24" spans="2:18" ht="62.25" customHeight="1" thickTop="1" thickBot="1">
      <c r="B24" s="160" t="s">
        <v>181</v>
      </c>
      <c r="C24" s="96" t="s">
        <v>184</v>
      </c>
      <c r="D24" s="57">
        <v>5</v>
      </c>
      <c r="E24" s="57"/>
      <c r="F24" s="150">
        <f>(E24+E25)/100</f>
        <v>0</v>
      </c>
      <c r="G24" s="4"/>
      <c r="H24" s="4"/>
      <c r="I24" s="4"/>
      <c r="J24" s="4"/>
      <c r="K24" s="4"/>
      <c r="L24" s="4"/>
      <c r="M24" s="4"/>
      <c r="N24" s="4"/>
      <c r="O24" s="4"/>
      <c r="P24" s="4"/>
      <c r="Q24" s="4"/>
      <c r="R24" s="5"/>
    </row>
    <row r="25" spans="2:18" ht="16.5" thickTop="1" thickBot="1">
      <c r="B25" s="167"/>
      <c r="C25" s="96" t="s">
        <v>186</v>
      </c>
      <c r="D25" s="57">
        <v>5</v>
      </c>
      <c r="E25" s="57"/>
      <c r="F25" s="152"/>
      <c r="G25" s="4"/>
      <c r="H25" s="4"/>
      <c r="I25" s="4"/>
      <c r="J25" s="4"/>
      <c r="K25" s="4"/>
      <c r="L25" s="4"/>
      <c r="M25" s="4"/>
      <c r="N25" s="4"/>
      <c r="O25" s="4"/>
      <c r="P25" s="4"/>
      <c r="Q25" s="4"/>
      <c r="R25" s="5"/>
    </row>
    <row r="26" spans="2:18" ht="25.5" customHeight="1" thickTop="1" thickBot="1">
      <c r="B26" s="160" t="s">
        <v>187</v>
      </c>
      <c r="C26" s="94" t="s">
        <v>190</v>
      </c>
      <c r="D26" s="57">
        <v>2.5</v>
      </c>
      <c r="E26" s="57"/>
      <c r="F26" s="150">
        <f>(E26+E27+E28+E29)/100</f>
        <v>0</v>
      </c>
      <c r="G26" s="4"/>
      <c r="H26" s="4"/>
      <c r="I26" s="4"/>
      <c r="J26" s="4"/>
      <c r="K26" s="4"/>
      <c r="L26" s="4"/>
      <c r="M26" s="4"/>
      <c r="N26" s="4"/>
      <c r="O26" s="4"/>
      <c r="P26" s="4"/>
      <c r="Q26" s="4"/>
      <c r="R26" s="5"/>
    </row>
    <row r="27" spans="2:18" ht="16.5" thickTop="1" thickBot="1">
      <c r="B27" s="166"/>
      <c r="C27" s="94" t="s">
        <v>192</v>
      </c>
      <c r="D27" s="57">
        <v>2.5</v>
      </c>
      <c r="E27" s="57"/>
      <c r="F27" s="151"/>
      <c r="G27" s="2"/>
      <c r="H27" s="2"/>
      <c r="I27" s="2"/>
      <c r="J27" s="2"/>
      <c r="K27" s="2"/>
      <c r="L27" s="2"/>
      <c r="M27" s="2"/>
      <c r="N27" s="2"/>
      <c r="O27" s="2"/>
      <c r="P27" s="2"/>
      <c r="Q27" s="2"/>
      <c r="R27" s="5"/>
    </row>
    <row r="28" spans="2:18" ht="16.5" customHeight="1" thickTop="1" thickBot="1">
      <c r="B28" s="166"/>
      <c r="C28" s="94" t="s">
        <v>193</v>
      </c>
      <c r="D28" s="57">
        <v>2.5</v>
      </c>
      <c r="E28" s="57"/>
      <c r="F28" s="151"/>
      <c r="G28" s="2"/>
      <c r="H28" s="2"/>
      <c r="I28" s="2"/>
      <c r="J28" s="2"/>
      <c r="K28" s="2"/>
      <c r="L28" s="2"/>
      <c r="M28" s="2"/>
      <c r="N28" s="2"/>
      <c r="O28" s="2"/>
      <c r="P28" s="2"/>
      <c r="Q28" s="2"/>
      <c r="R28" s="5"/>
    </row>
    <row r="29" spans="2:18" ht="16.5" thickTop="1" thickBot="1">
      <c r="B29" s="166"/>
      <c r="C29" s="94" t="s">
        <v>194</v>
      </c>
      <c r="D29" s="57">
        <v>2.5</v>
      </c>
      <c r="E29" s="57"/>
      <c r="F29" s="151"/>
      <c r="G29" s="2"/>
      <c r="H29" s="2"/>
      <c r="I29" s="2"/>
      <c r="J29" s="2"/>
      <c r="K29" s="2"/>
      <c r="L29" s="2"/>
      <c r="M29" s="2"/>
      <c r="N29" s="2"/>
      <c r="O29" s="2"/>
      <c r="P29" s="2"/>
      <c r="Q29" s="2"/>
      <c r="R29" s="5"/>
    </row>
    <row r="30" spans="2:18" ht="16.5" customHeight="1" thickTop="1" thickBot="1">
      <c r="B30" s="160" t="s">
        <v>195</v>
      </c>
      <c r="C30" s="94" t="s">
        <v>198</v>
      </c>
      <c r="D30" s="98">
        <v>2.5</v>
      </c>
      <c r="E30" s="57"/>
      <c r="F30" s="150">
        <f>(E30+E31+E32+E33)/100</f>
        <v>0</v>
      </c>
      <c r="G30" s="2"/>
      <c r="H30" s="2"/>
      <c r="I30" s="2"/>
      <c r="J30" s="2"/>
      <c r="K30" s="2"/>
      <c r="L30" s="2"/>
      <c r="M30" s="2"/>
      <c r="N30" s="2"/>
      <c r="O30" s="2"/>
      <c r="P30" s="2"/>
      <c r="Q30" s="2"/>
      <c r="R30" s="5"/>
    </row>
    <row r="31" spans="2:18" ht="16.5" thickTop="1" thickBot="1">
      <c r="B31" s="166"/>
      <c r="C31" s="94" t="s">
        <v>200</v>
      </c>
      <c r="D31" s="98">
        <v>2.5</v>
      </c>
      <c r="E31" s="57"/>
      <c r="F31" s="151"/>
      <c r="G31" s="2"/>
      <c r="H31" s="2"/>
      <c r="I31" s="2"/>
      <c r="J31" s="2"/>
      <c r="K31" s="2"/>
      <c r="L31" s="2"/>
      <c r="M31" s="2"/>
      <c r="N31" s="2"/>
      <c r="O31" s="2"/>
      <c r="P31" s="2"/>
      <c r="Q31" s="2"/>
      <c r="R31" s="5"/>
    </row>
    <row r="32" spans="2:18" ht="16.5" thickTop="1" thickBot="1">
      <c r="B32" s="166"/>
      <c r="C32" s="94" t="s">
        <v>201</v>
      </c>
      <c r="D32" s="98">
        <v>2.5</v>
      </c>
      <c r="E32" s="57"/>
      <c r="F32" s="151"/>
      <c r="G32" s="4"/>
      <c r="H32" s="4"/>
      <c r="I32" s="4"/>
      <c r="J32" s="4"/>
      <c r="K32" s="4"/>
      <c r="L32" s="4"/>
      <c r="M32" s="4"/>
      <c r="N32" s="4"/>
      <c r="O32" s="4"/>
      <c r="P32" s="4"/>
      <c r="Q32" s="4"/>
      <c r="R32" s="5"/>
    </row>
    <row r="33" spans="2:18" ht="16.5" thickTop="1" thickBot="1">
      <c r="B33" s="167"/>
      <c r="C33" s="94" t="s">
        <v>202</v>
      </c>
      <c r="D33" s="98">
        <v>2.5</v>
      </c>
      <c r="E33" s="53"/>
      <c r="F33" s="151"/>
      <c r="G33" s="4"/>
      <c r="H33" s="4"/>
      <c r="I33" s="4"/>
      <c r="J33" s="4"/>
      <c r="K33" s="4"/>
      <c r="L33" s="4"/>
      <c r="M33" s="4"/>
      <c r="N33" s="4"/>
      <c r="O33" s="4"/>
      <c r="P33" s="4"/>
      <c r="Q33" s="4"/>
      <c r="R33" s="5"/>
    </row>
    <row r="34" spans="2:18" ht="22.5" customHeight="1" thickTop="1" thickBot="1">
      <c r="B34" s="156" t="s">
        <v>203</v>
      </c>
      <c r="C34" s="94" t="s">
        <v>205</v>
      </c>
      <c r="D34" s="98">
        <v>2.5</v>
      </c>
      <c r="E34" s="53"/>
      <c r="F34" s="150">
        <f>(E34+E35+E36+E37)/100</f>
        <v>0</v>
      </c>
      <c r="G34" s="4"/>
      <c r="H34" s="4"/>
      <c r="I34" s="4"/>
      <c r="J34" s="4"/>
      <c r="K34" s="4"/>
      <c r="L34" s="4"/>
      <c r="M34" s="4"/>
      <c r="N34" s="4"/>
      <c r="O34" s="4"/>
      <c r="P34" s="4"/>
      <c r="Q34" s="4"/>
      <c r="R34" s="5"/>
    </row>
    <row r="35" spans="2:18" ht="22.5" customHeight="1" thickTop="1" thickBot="1">
      <c r="B35" s="156"/>
      <c r="C35" s="104" t="s">
        <v>207</v>
      </c>
      <c r="D35" s="98">
        <v>2.5</v>
      </c>
      <c r="E35" s="53"/>
      <c r="F35" s="151"/>
      <c r="G35" s="3"/>
      <c r="H35" s="3"/>
      <c r="I35" s="3"/>
      <c r="J35" s="3"/>
      <c r="K35" s="3"/>
      <c r="L35" s="3"/>
      <c r="M35" s="3"/>
      <c r="N35" s="3"/>
      <c r="O35" s="3"/>
      <c r="P35" s="3"/>
      <c r="Q35" s="3"/>
      <c r="R35" s="5"/>
    </row>
    <row r="36" spans="2:18" ht="22.5" customHeight="1" thickTop="1" thickBot="1">
      <c r="B36" s="156"/>
      <c r="C36" s="94" t="s">
        <v>208</v>
      </c>
      <c r="D36" s="98">
        <v>2.5</v>
      </c>
      <c r="E36" s="53"/>
      <c r="F36" s="151"/>
      <c r="G36" s="4"/>
      <c r="H36" s="4"/>
      <c r="I36" s="4"/>
      <c r="J36" s="4"/>
      <c r="K36" s="4"/>
      <c r="L36" s="4"/>
      <c r="M36" s="4"/>
      <c r="N36" s="4"/>
      <c r="O36" s="4"/>
      <c r="P36" s="4"/>
      <c r="Q36" s="4"/>
      <c r="R36" s="5"/>
    </row>
    <row r="37" spans="2:18" ht="22.5" customHeight="1" thickTop="1" thickBot="1">
      <c r="B37" s="156"/>
      <c r="C37" s="94" t="s">
        <v>209</v>
      </c>
      <c r="D37" s="98">
        <v>2.5</v>
      </c>
      <c r="E37" s="53"/>
      <c r="F37" s="151"/>
      <c r="G37" s="4"/>
      <c r="H37" s="4"/>
      <c r="I37" s="4"/>
      <c r="J37" s="4"/>
      <c r="K37" s="4"/>
      <c r="L37" s="4"/>
      <c r="M37" s="4"/>
      <c r="N37" s="4"/>
      <c r="O37" s="4"/>
      <c r="P37" s="4"/>
      <c r="Q37" s="4"/>
      <c r="R37" s="5"/>
    </row>
    <row r="38" spans="2:18" ht="16.5" thickTop="1" thickBot="1">
      <c r="E38" s="102"/>
      <c r="F38" s="60">
        <f>SUM(F4:F36)</f>
        <v>0</v>
      </c>
    </row>
    <row r="39" spans="2:18" ht="15.75" thickTop="1"/>
  </sheetData>
  <mergeCells count="23">
    <mergeCell ref="G3:R3"/>
    <mergeCell ref="G2:R2"/>
    <mergeCell ref="F4:F7"/>
    <mergeCell ref="F34:F37"/>
    <mergeCell ref="F30:F33"/>
    <mergeCell ref="F26:F29"/>
    <mergeCell ref="D20:D23"/>
    <mergeCell ref="F24:F25"/>
    <mergeCell ref="B4:B7"/>
    <mergeCell ref="B8:B11"/>
    <mergeCell ref="B12:B15"/>
    <mergeCell ref="B16:B17"/>
    <mergeCell ref="B18:B19"/>
    <mergeCell ref="B20:B23"/>
    <mergeCell ref="B24:B25"/>
    <mergeCell ref="B26:B29"/>
    <mergeCell ref="B30:B33"/>
    <mergeCell ref="B34:B37"/>
    <mergeCell ref="F8:F11"/>
    <mergeCell ref="F12:F15"/>
    <mergeCell ref="F16:F17"/>
    <mergeCell ref="F18:F19"/>
    <mergeCell ref="F20:F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ec1cf68a6e7746d8ce2578ba72beb38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12bfa60b9e69371ad8e43c30a467d52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328818-7E91-45A3-A866-C96C91E71B7E}">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48c77cfc-f926-4e40-878b-a2b4daa011b0"/>
    <ds:schemaRef ds:uri="http://purl.org/dc/terms/"/>
    <ds:schemaRef ds:uri="http://purl.org/dc/dcmitype/"/>
    <ds:schemaRef ds:uri="http://schemas.microsoft.com/office/infopath/2007/PartnerControls"/>
    <ds:schemaRef ds:uri="cfb0170c-0804-4841-b063-354b1495d77f"/>
  </ds:schemaRefs>
</ds:datastoreItem>
</file>

<file path=customXml/itemProps2.xml><?xml version="1.0" encoding="utf-8"?>
<ds:datastoreItem xmlns:ds="http://schemas.openxmlformats.org/officeDocument/2006/customXml" ds:itemID="{CB4DBE29-B034-4517-8BA1-3BC2DDE17181}">
  <ds:schemaRefs>
    <ds:schemaRef ds:uri="http://schemas.microsoft.com/sharepoint/v3/contenttype/forms"/>
  </ds:schemaRefs>
</ds:datastoreItem>
</file>

<file path=customXml/itemProps3.xml><?xml version="1.0" encoding="utf-8"?>
<ds:datastoreItem xmlns:ds="http://schemas.openxmlformats.org/officeDocument/2006/customXml" ds:itemID="{715D01BE-9519-4495-AD24-3A6154251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Aspectos críticos </vt:lpstr>
      <vt:lpstr>Evaluación </vt:lpstr>
      <vt:lpstr>Matriz de prioridades</vt:lpstr>
      <vt:lpstr>Vision Estrategica</vt:lpstr>
      <vt:lpstr>Proyectos</vt:lpstr>
      <vt:lpstr>Mapa de ruta</vt:lpstr>
      <vt:lpstr>Seguimiento y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Carolina Martinez Cano</cp:lastModifiedBy>
  <cp:revision/>
  <dcterms:created xsi:type="dcterms:W3CDTF">2021-09-07T21:33:15Z</dcterms:created>
  <dcterms:modified xsi:type="dcterms:W3CDTF">2026-01-21T17:27:42Z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